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汇总表" sheetId="4" r:id="rId1"/>
    <sheet name="明细表" sheetId="2" r:id="rId2"/>
  </sheets>
  <definedNames>
    <definedName name="_xlnm._FilterDatabase" localSheetId="1" hidden="1">明细表!$A$1:$I$212</definedName>
    <definedName name="_xlnm.Print_Titles" localSheetId="1">明细表!$1:$1</definedName>
  </definedNames>
  <calcPr calcId="144525"/>
</workbook>
</file>

<file path=xl/sharedStrings.xml><?xml version="1.0" encoding="utf-8"?>
<sst xmlns="http://schemas.openxmlformats.org/spreadsheetml/2006/main" count="806" uniqueCount="255">
  <si>
    <t>万州区新田镇供水改造工程—取水、净水厂及老旧管网改造工程管材、管件和阀门采购
询价汇总表</t>
  </si>
  <si>
    <t>序号</t>
  </si>
  <si>
    <t>建设内容</t>
  </si>
  <si>
    <t>送审金额（元）</t>
  </si>
  <si>
    <t>审核金额（元）</t>
  </si>
  <si>
    <t>审减(-)金额（元）</t>
  </si>
  <si>
    <t>备注</t>
  </si>
  <si>
    <t>管材、管件和阀门等</t>
  </si>
  <si>
    <t>合  计</t>
  </si>
  <si>
    <t>万州区新田镇供水改造工程—取水、净水厂及老旧管网改造工程管材、管件和阀门采购  询价明细表</t>
  </si>
  <si>
    <t>材料名称</t>
  </si>
  <si>
    <t>规格型号</t>
  </si>
  <si>
    <t>材料</t>
  </si>
  <si>
    <t>单位</t>
  </si>
  <si>
    <t>数量</t>
  </si>
  <si>
    <t>单价（元）</t>
  </si>
  <si>
    <t>合计（元）</t>
  </si>
  <si>
    <t>防水翼板（A型）</t>
  </si>
  <si>
    <t>L*h=540*200，8mm厚PE板</t>
  </si>
  <si>
    <t>块</t>
  </si>
  <si>
    <t>防水翼板（B型）</t>
  </si>
  <si>
    <t>L*h=380*200，8mm厚PE板</t>
  </si>
  <si>
    <t>石英海砂</t>
  </si>
  <si>
    <t>粒径为0.8-1.0mm，k60＜1.6</t>
  </si>
  <si>
    <t>m3</t>
  </si>
  <si>
    <t>刚性防水套管</t>
  </si>
  <si>
    <t>DN700</t>
  </si>
  <si>
    <t>Q235B</t>
  </si>
  <si>
    <t>kg</t>
  </si>
  <si>
    <t/>
  </si>
  <si>
    <t>DN500</t>
  </si>
  <si>
    <t>DN350</t>
  </si>
  <si>
    <t>DN300</t>
  </si>
  <si>
    <t>DN80</t>
  </si>
  <si>
    <t>柔性防水套管</t>
  </si>
  <si>
    <t>DN400</t>
  </si>
  <si>
    <t>DN200</t>
  </si>
  <si>
    <t>DN150</t>
  </si>
  <si>
    <t>涂塑钢管</t>
  </si>
  <si>
    <t>DN100,δ=4</t>
  </si>
  <si>
    <t>m</t>
  </si>
  <si>
    <t>内外防腐执行标准《给水涂塑复合钢管》（CJ/T 120-2016）</t>
  </si>
  <si>
    <t>DN150,δ=4</t>
  </si>
  <si>
    <t>DN200,δ=6</t>
  </si>
  <si>
    <t>DN250,δ=8</t>
  </si>
  <si>
    <t>DN400,δ=8</t>
  </si>
  <si>
    <t>热镀锌钢管</t>
  </si>
  <si>
    <t>DN20</t>
  </si>
  <si>
    <t>DN25</t>
  </si>
  <si>
    <t>DN32</t>
  </si>
  <si>
    <t>DN40</t>
  </si>
  <si>
    <t>DN50</t>
  </si>
  <si>
    <t>DN100</t>
  </si>
  <si>
    <t>焊接钢管</t>
  </si>
  <si>
    <t>D159*4</t>
  </si>
  <si>
    <t>D219*6</t>
  </si>
  <si>
    <t>D273*8</t>
  </si>
  <si>
    <t>D325*8</t>
  </si>
  <si>
    <t>D377*8</t>
  </si>
  <si>
    <t>D530*8</t>
  </si>
  <si>
    <t>D720*8</t>
  </si>
  <si>
    <t>单法兰偏心异径管</t>
  </si>
  <si>
    <t>DN200*DN150、PN=1.0MPa</t>
  </si>
  <si>
    <t>个</t>
  </si>
  <si>
    <t>加固可曲挠橡胶接头</t>
  </si>
  <si>
    <t>DN200、PN=1.0MPa</t>
  </si>
  <si>
    <t>钢制三通</t>
  </si>
  <si>
    <t>DN250*DN200、PN=1.0MPa</t>
  </si>
  <si>
    <t>DN700*700、PN=1.0MPa</t>
  </si>
  <si>
    <t>单盘三通</t>
  </si>
  <si>
    <t>热镀锌三通</t>
  </si>
  <si>
    <t>DN40*40</t>
  </si>
  <si>
    <t>钢制异径管</t>
  </si>
  <si>
    <t>DN300*350</t>
  </si>
  <si>
    <t>DN300*400</t>
  </si>
  <si>
    <t>钢制异径管（A3钢）</t>
  </si>
  <si>
    <t>DN350*300</t>
  </si>
  <si>
    <t>热镀锌异径管</t>
  </si>
  <si>
    <t>DN40*20</t>
  </si>
  <si>
    <t>DN50*40</t>
  </si>
  <si>
    <t>钢制管接头</t>
  </si>
  <si>
    <t>热镀锌内接头</t>
  </si>
  <si>
    <t>热镀锌活接头</t>
  </si>
  <si>
    <t>钢制闸阀</t>
  </si>
  <si>
    <t>偏心喷嘴</t>
  </si>
  <si>
    <t>DN200*DN150</t>
  </si>
  <si>
    <t>伸缩节DN300</t>
  </si>
  <si>
    <t>铸铁</t>
  </si>
  <si>
    <t>钢制异径三通</t>
  </si>
  <si>
    <t>DN80*25</t>
  </si>
  <si>
    <t>DN80*50</t>
  </si>
  <si>
    <t>DN200*50</t>
  </si>
  <si>
    <t>DN200*150</t>
  </si>
  <si>
    <t>钢制60°弯头</t>
  </si>
  <si>
    <t>钢制90°弯头</t>
  </si>
  <si>
    <t>D720*8、 PN=1.0MPa</t>
  </si>
  <si>
    <t>热镀锌90°弯头</t>
  </si>
  <si>
    <t>钢制90°减缩异径弯头</t>
  </si>
  <si>
    <t>涂塑钢制11.25°弯头</t>
  </si>
  <si>
    <t>DN400(Q235B)</t>
  </si>
  <si>
    <t>DN250(Q235B)</t>
  </si>
  <si>
    <t>DN200(Q235B)</t>
  </si>
  <si>
    <t>DN150(Q235B)</t>
  </si>
  <si>
    <t>DN100(Q235B)</t>
  </si>
  <si>
    <t>涂塑钢制22.5°弯头</t>
  </si>
  <si>
    <t>涂塑钢制30°弯头</t>
  </si>
  <si>
    <t>涂塑钢制45°弯头</t>
  </si>
  <si>
    <t>涂塑钢制60°弯头</t>
  </si>
  <si>
    <t>DN200*6(Q235B)</t>
  </si>
  <si>
    <t>DN150*4(Q235B)</t>
  </si>
  <si>
    <t>涂塑钢制90°弯头</t>
  </si>
  <si>
    <t>DN250*8(Q235B)</t>
  </si>
  <si>
    <t>涂塑钢制排气三通</t>
  </si>
  <si>
    <t>DN400x80(Q235B)</t>
  </si>
  <si>
    <t>涂塑钢制排泥三通</t>
  </si>
  <si>
    <t>DN200x80(Q235B)</t>
  </si>
  <si>
    <t>DN150x80(Q235B)</t>
  </si>
  <si>
    <t>DN100x80(Q235B)</t>
  </si>
  <si>
    <t>堵头</t>
  </si>
  <si>
    <t>DN25、PN=1.0MPa</t>
  </si>
  <si>
    <t>PPR截止阀</t>
  </si>
  <si>
    <t>DN80、PN=1.0MPa</t>
  </si>
  <si>
    <t>DN50、PN=1.0MPa</t>
  </si>
  <si>
    <t>UPVC加药管</t>
  </si>
  <si>
    <t>电磁阀</t>
  </si>
  <si>
    <t>DN15、PN=1.0MPa</t>
  </si>
  <si>
    <t>伸缩蝶阀</t>
  </si>
  <si>
    <t>DN400，PN=1.0MPa</t>
  </si>
  <si>
    <t>排气阀</t>
  </si>
  <si>
    <t>DN80,PN=1.0MPa</t>
  </si>
  <si>
    <t>DN250，PN=1.0MPa</t>
  </si>
  <si>
    <t>软密封闸阀</t>
  </si>
  <si>
    <t>DN200，PN=1.6MPa</t>
  </si>
  <si>
    <t>DN150，PN=2.5MPa</t>
  </si>
  <si>
    <t>DN150，PN=1.6MPa</t>
  </si>
  <si>
    <t>DN150，PN=1.0MPa</t>
  </si>
  <si>
    <t>DN100，PN=1.0MPa</t>
  </si>
  <si>
    <t>DN80,PN=1.0MPa,QB2</t>
  </si>
  <si>
    <t>DN80,PN=1.6MPa,QB2</t>
  </si>
  <si>
    <t>排泥闸阀</t>
  </si>
  <si>
    <t>DN80,PN=1.6MPa</t>
  </si>
  <si>
    <t>DN80,PN=2.5MPa</t>
  </si>
  <si>
    <t>调流调压阀</t>
  </si>
  <si>
    <t>闸阀</t>
  </si>
  <si>
    <t>强制冲洗器</t>
  </si>
  <si>
    <t>圆形铸铁镶铜闸门（配套手动启闭机）</t>
  </si>
  <si>
    <t>φ700</t>
  </si>
  <si>
    <t>手动软密封闸阀</t>
  </si>
  <si>
    <t>橡胶瓣止回阀</t>
  </si>
  <si>
    <t>钢制调流阀</t>
  </si>
  <si>
    <t>DN300、PN=1.0MPa</t>
  </si>
  <si>
    <t>软密封电动蝶阀</t>
  </si>
  <si>
    <t>G742X系列排泥阀</t>
  </si>
  <si>
    <t>闸阀DN200（含放空管阀门）</t>
  </si>
  <si>
    <t>DN100，PN=1.6MPa</t>
  </si>
  <si>
    <t>不锈钢管道混合器DN300（分散式投药管、3个加药口带阀门）</t>
  </si>
  <si>
    <t>手动软密封蝶阀</t>
  </si>
  <si>
    <t>法兰盘</t>
  </si>
  <si>
    <t>片</t>
  </si>
  <si>
    <t>盲板法兰</t>
  </si>
  <si>
    <t>DN250、PN=1.0MPa</t>
  </si>
  <si>
    <t>涂塑钢制法兰</t>
  </si>
  <si>
    <t>DN250</t>
  </si>
  <si>
    <t>低压碳钢平焊法兰</t>
  </si>
  <si>
    <t>涂塑钢制盲堵</t>
  </si>
  <si>
    <t>DN200,PN=1.0MP</t>
  </si>
  <si>
    <t>DN150,PN=1.0MPa</t>
  </si>
  <si>
    <t>DN100,PN=1.0MPa</t>
  </si>
  <si>
    <t>超声波液位计0-5m</t>
  </si>
  <si>
    <t>超声波液位计0-7m</t>
  </si>
  <si>
    <t>台</t>
  </si>
  <si>
    <t>室内消火栓</t>
  </si>
  <si>
    <t>DN65</t>
  </si>
  <si>
    <t>套</t>
  </si>
  <si>
    <t>庭院灯</t>
  </si>
  <si>
    <t>LED-1*30W，H=3.5m</t>
  </si>
  <si>
    <t>换向阀组盒(带锁)</t>
  </si>
  <si>
    <t>配线BVV-2.5</t>
  </si>
  <si>
    <t>ZD-BV-2.5</t>
  </si>
  <si>
    <t>超六类网线</t>
  </si>
  <si>
    <t>ZC-DJVPVP-2*2*1.5</t>
  </si>
  <si>
    <t>工业以太网线6类双绞线</t>
  </si>
  <si>
    <t>电源线ZC-RVV-3*2.5</t>
  </si>
  <si>
    <t>电力电缆ZC-YJV-5*6</t>
  </si>
  <si>
    <t>电力电缆ZC-YJV-3*4</t>
  </si>
  <si>
    <t>电力电缆YJV22-10kV-3*70</t>
  </si>
  <si>
    <t>电力电缆WDZBN-YJY-0.6/1-4*95+1*50</t>
  </si>
  <si>
    <t>电力电缆WDZBN-YJY-0.6/1-4*70+1*35</t>
  </si>
  <si>
    <t>电力电缆WDZBN-YJY-0.6/1-5*25</t>
  </si>
  <si>
    <t>电力电缆WDZBN-YJY-0.6/1-5*10</t>
  </si>
  <si>
    <t>控制电缆ZC-KVVP-7*1.0</t>
  </si>
  <si>
    <t>控制电缆ZC-KVVP-5*1.0</t>
  </si>
  <si>
    <t>控制电缆ZC-KVVP-4*1.0</t>
  </si>
  <si>
    <t>控制电缆ZC-KVV-4*1.0</t>
  </si>
  <si>
    <t>光缆（单模2芯）</t>
  </si>
  <si>
    <t>桥架150*50（含隔板、盖板）</t>
  </si>
  <si>
    <t>高压电力电缆头3*70</t>
  </si>
  <si>
    <t>监控立杆(3.5米,带避雷针)</t>
  </si>
  <si>
    <t>根</t>
  </si>
  <si>
    <t>等电位连接端子箱</t>
  </si>
  <si>
    <t>户外控制柜PLC3C</t>
  </si>
  <si>
    <t>户外型,2200*800*600,IP44</t>
  </si>
  <si>
    <t>潜水搅拌机电控箱（含4根15m厂家配套电缆）</t>
  </si>
  <si>
    <t>不锈钢，IP65</t>
  </si>
  <si>
    <t>排水潜污泵电控箱（含4根15m厂家配套电缆）</t>
  </si>
  <si>
    <t>户外箱式柴油发电机FGC145/S-104kW</t>
  </si>
  <si>
    <t>钢制流量计</t>
  </si>
  <si>
    <t>电磁流量计DN300</t>
  </si>
  <si>
    <t>电磁阀成套控制箱</t>
  </si>
  <si>
    <t>户外箱式变配电站SCB13-125KVA-10kV/0.4kV</t>
  </si>
  <si>
    <t>座</t>
  </si>
  <si>
    <t>无线传输终端（支持多中心数据通信）</t>
  </si>
  <si>
    <t>电源避雷器（额定放电电流20KA,最大放电电流40KA）</t>
  </si>
  <si>
    <t>户外总配电箱Pjs=1.54kW</t>
  </si>
  <si>
    <t>网络硬盘录像机（8路输入,具有多媒体管理功能,2×6TB硬盘,分辨率均能达到1024×768,存储时间90天以上）</t>
  </si>
  <si>
    <t>ABS塑料穿孔配水板1200*1060*30mm</t>
  </si>
  <si>
    <t>ABS塑料网格900*800*3mm</t>
  </si>
  <si>
    <t>户外配电箱Pjs=17kW</t>
  </si>
  <si>
    <t>高清球型网络摄像机(含云台）</t>
  </si>
  <si>
    <t>钢制水位管管嘴（Q235B）</t>
  </si>
  <si>
    <t>DN10</t>
  </si>
  <si>
    <t>塑料透明水位管DN10（长3m）</t>
  </si>
  <si>
    <t>组</t>
  </si>
  <si>
    <t>排水潜污泵(带耦合、配套12m潜水电缆)</t>
  </si>
  <si>
    <t>Q=108m3/h、H=10m、N=5.5kW</t>
  </si>
  <si>
    <t>PH检测仪0-14</t>
  </si>
  <si>
    <t>浊度计0-4000NTU</t>
  </si>
  <si>
    <t>浊度计0-100NTU</t>
  </si>
  <si>
    <t>浊度计0-10NTU</t>
  </si>
  <si>
    <t>潜水搅拌机（配套起吊架及12m潜水电缆）</t>
  </si>
  <si>
    <t>N=3.0KW,φ400mm,转速740r/min</t>
  </si>
  <si>
    <t>LCD显示器24寸</t>
  </si>
  <si>
    <t>信号防雷器（额定放电电流10KA,最大放电电流20KA）</t>
  </si>
  <si>
    <t>仪表保护箱</t>
  </si>
  <si>
    <t>室外型,含电源防雷器、信号防雷器等箱内所有元器件及安装附件,防护等级IP65</t>
  </si>
  <si>
    <t>视频设备现场安装盒</t>
  </si>
  <si>
    <t>非标,防水/防晒,内含断路器、电源+网络浪涌保护器等</t>
  </si>
  <si>
    <t>光纤收发器</t>
  </si>
  <si>
    <t>户外电源柜PLC3P</t>
  </si>
  <si>
    <t>塑料蜂窝斜管φ30（L=1000mm 倾斜角60°）</t>
  </si>
  <si>
    <t>m2</t>
  </si>
  <si>
    <t>含安装</t>
  </si>
  <si>
    <t>穿孔集水槽（不锈钢）</t>
  </si>
  <si>
    <t>L*B*H=5200*260*520mm</t>
  </si>
  <si>
    <t>L*B*H=7250*260*520mm</t>
  </si>
  <si>
    <t>虹吸管管道支架Q235B（含管卡、角钢架、螺母、垫圈、墙管、配水板、螺杆、钢制圆环等）</t>
  </si>
  <si>
    <t>冲洗强度调节器Q235B（含锥形挡板、角钢、调节螺杆、螺母等）</t>
  </si>
  <si>
    <t>虹吸破坏斗φ200（含卡板、斗壁、弯头、支撑、钢管、斗底、螺栓、螺母、垫圈等）</t>
  </si>
  <si>
    <t>钢制检修孔800*600（含法兰、垫圈、钢制盖板、手柄、人孔筒、翼环、六角螺栓、螺母等）</t>
  </si>
  <si>
    <t>钢筋混凝土预制滤板（甲型）64孔（含短柄滤头及砂浆填缝）</t>
  </si>
  <si>
    <t>100厚</t>
  </si>
  <si>
    <t>钢筋混凝土预制滤板（乙型）36孔（含短柄滤头及砂浆填缝）</t>
  </si>
  <si>
    <t>不锈钢调节堰板</t>
  </si>
  <si>
    <t>总计（元）</t>
  </si>
  <si>
    <t>材料费、制作费、监测费、检查费、包装费、指导安装费、技术资料、技术服务费、保险费、现场培训以及售后服务、运输费(从制造厂至买方指定的交货地点)、上下车费、税费等所有费用。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</si>
</sst>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</numFmts>
  <fonts count="31">
    <font>
      <sz val="10"/>
      <name val="Arial"/>
      <charset val="0"/>
    </font>
    <font>
      <sz val="10"/>
      <name val="宋体"/>
      <charset val="0"/>
    </font>
    <font>
      <sz val="12"/>
      <name val="宋体"/>
      <charset val="0"/>
    </font>
    <font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/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7" fontId="10" fillId="0" borderId="1" xfId="3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塑钢结构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G5" sqref="G5"/>
    </sheetView>
  </sheetViews>
  <sheetFormatPr defaultColWidth="9" defaultRowHeight="14.4" outlineLevelRow="3" outlineLevelCol="6"/>
  <cols>
    <col min="1" max="1" width="7" style="17" customWidth="1"/>
    <col min="2" max="2" width="36" style="17" customWidth="1"/>
    <col min="3" max="3" width="23.5740740740741" style="17" customWidth="1"/>
    <col min="4" max="4" width="23.4259259259259" style="19" customWidth="1"/>
    <col min="5" max="5" width="23.5740740740741" style="17" customWidth="1"/>
    <col min="6" max="6" width="12.6296296296296" style="17"/>
    <col min="7" max="7" width="12.8888888888889" style="17"/>
    <col min="8" max="16384" width="9" style="17"/>
  </cols>
  <sheetData>
    <row r="1" s="17" customFormat="1" ht="95" customHeight="1" spans="1:6">
      <c r="A1" s="20" t="s">
        <v>0</v>
      </c>
      <c r="B1" s="20"/>
      <c r="C1" s="20"/>
      <c r="D1" s="20"/>
      <c r="E1" s="20"/>
      <c r="F1" s="20"/>
    </row>
    <row r="2" s="18" customFormat="1" ht="30" customHeight="1" spans="1:6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</row>
    <row r="3" s="18" customFormat="1" ht="52" customHeight="1" spans="1:6">
      <c r="A3" s="22">
        <v>1</v>
      </c>
      <c r="B3" s="23" t="s">
        <v>7</v>
      </c>
      <c r="C3" s="24">
        <v>6133802.09</v>
      </c>
      <c r="D3" s="24">
        <f>明细表!H212</f>
        <v>5898117.3215</v>
      </c>
      <c r="E3" s="24">
        <f>D3-C3</f>
        <v>-235684.7685</v>
      </c>
      <c r="F3" s="22"/>
    </row>
    <row r="4" s="18" customFormat="1" ht="52" customHeight="1" spans="1:7">
      <c r="A4" s="22" t="s">
        <v>8</v>
      </c>
      <c r="B4" s="22"/>
      <c r="C4" s="24">
        <f>SUM(C3:C3)</f>
        <v>6133802.09</v>
      </c>
      <c r="D4" s="24">
        <f>SUM(D3:D3)</f>
        <v>5898117.3215</v>
      </c>
      <c r="E4" s="24">
        <f>SUM(E3:E3)</f>
        <v>-235684.7685</v>
      </c>
      <c r="F4" s="25"/>
      <c r="G4" s="26"/>
    </row>
  </sheetData>
  <mergeCells count="2">
    <mergeCell ref="A1:F1"/>
    <mergeCell ref="A4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212"/>
  <sheetViews>
    <sheetView tabSelected="1" zoomScaleSheetLayoutView="60" workbookViewId="0">
      <pane ySplit="2" topLeftCell="A3" activePane="bottomLeft" state="frozen"/>
      <selection/>
      <selection pane="bottomLeft" activeCell="F7" sqref="F7"/>
    </sheetView>
  </sheetViews>
  <sheetFormatPr defaultColWidth="9.13888888888889" defaultRowHeight="15.6"/>
  <cols>
    <col min="1" max="1" width="7.42592592592593" style="2" customWidth="1"/>
    <col min="2" max="2" width="27.6666666666667" style="3" customWidth="1"/>
    <col min="3" max="3" width="28.4259259259259" style="2" customWidth="1"/>
    <col min="4" max="4" width="10.6666666666667" style="2" customWidth="1"/>
    <col min="5" max="5" width="7.13888888888889" style="2" customWidth="1"/>
    <col min="6" max="6" width="11.5740740740741" style="4" customWidth="1"/>
    <col min="7" max="7" width="12.712962962963" style="4" customWidth="1"/>
    <col min="8" max="8" width="15.4259259259259" style="2" customWidth="1"/>
    <col min="9" max="9" width="23" style="2" customWidth="1"/>
    <col min="10" max="16384" width="9.13888888888889" style="1"/>
  </cols>
  <sheetData>
    <row r="1" ht="69" customHeight="1" spans="1:9">
      <c r="A1" s="5" t="s">
        <v>9</v>
      </c>
      <c r="B1" s="5"/>
      <c r="C1" s="5"/>
      <c r="D1" s="5"/>
      <c r="E1" s="5"/>
      <c r="F1" s="6"/>
      <c r="G1" s="6"/>
      <c r="H1" s="5"/>
      <c r="I1" s="5"/>
    </row>
    <row r="2" ht="30" customHeight="1" spans="1:9">
      <c r="A2" s="7" t="s">
        <v>1</v>
      </c>
      <c r="B2" s="8" t="s">
        <v>10</v>
      </c>
      <c r="C2" s="8" t="s">
        <v>11</v>
      </c>
      <c r="D2" s="8" t="s">
        <v>12</v>
      </c>
      <c r="E2" s="8" t="s">
        <v>13</v>
      </c>
      <c r="F2" s="9" t="s">
        <v>14</v>
      </c>
      <c r="G2" s="9" t="s">
        <v>15</v>
      </c>
      <c r="H2" s="8" t="s">
        <v>16</v>
      </c>
      <c r="I2" s="8" t="s">
        <v>6</v>
      </c>
    </row>
    <row r="3" s="1" customFormat="1" ht="20" customHeight="1" spans="1:9">
      <c r="A3" s="10">
        <v>1</v>
      </c>
      <c r="B3" s="11" t="s">
        <v>17</v>
      </c>
      <c r="C3" s="10" t="s">
        <v>18</v>
      </c>
      <c r="D3" s="10"/>
      <c r="E3" s="10" t="s">
        <v>19</v>
      </c>
      <c r="F3" s="12">
        <v>9</v>
      </c>
      <c r="G3" s="12">
        <v>40</v>
      </c>
      <c r="H3" s="12">
        <f t="shared" ref="H3:H27" si="0">F3*G3</f>
        <v>360</v>
      </c>
      <c r="I3" s="10"/>
    </row>
    <row r="4" s="1" customFormat="1" ht="20" customHeight="1" spans="1:9">
      <c r="A4" s="10">
        <v>2</v>
      </c>
      <c r="B4" s="11" t="s">
        <v>20</v>
      </c>
      <c r="C4" s="10" t="s">
        <v>21</v>
      </c>
      <c r="D4" s="10"/>
      <c r="E4" s="10" t="s">
        <v>19</v>
      </c>
      <c r="F4" s="12">
        <v>6</v>
      </c>
      <c r="G4" s="12">
        <v>30</v>
      </c>
      <c r="H4" s="12">
        <f t="shared" si="0"/>
        <v>180</v>
      </c>
      <c r="I4" s="10"/>
    </row>
    <row r="5" s="1" customFormat="1" ht="20" customHeight="1" spans="1:9">
      <c r="A5" s="10">
        <v>3</v>
      </c>
      <c r="B5" s="11" t="s">
        <v>22</v>
      </c>
      <c r="C5" s="10" t="s">
        <v>23</v>
      </c>
      <c r="D5" s="10"/>
      <c r="E5" s="10" t="s">
        <v>24</v>
      </c>
      <c r="F5" s="12">
        <v>35.44</v>
      </c>
      <c r="G5" s="12">
        <v>750</v>
      </c>
      <c r="H5" s="12">
        <f t="shared" si="0"/>
        <v>26580</v>
      </c>
      <c r="I5" s="10"/>
    </row>
    <row r="6" s="1" customFormat="1" ht="20" customHeight="1" spans="1:9">
      <c r="A6" s="10">
        <v>4</v>
      </c>
      <c r="B6" s="11" t="s">
        <v>25</v>
      </c>
      <c r="C6" s="10" t="s">
        <v>26</v>
      </c>
      <c r="D6" s="10" t="s">
        <v>27</v>
      </c>
      <c r="E6" s="10" t="s">
        <v>28</v>
      </c>
      <c r="F6" s="12">
        <v>101.34</v>
      </c>
      <c r="G6" s="12">
        <v>5.1</v>
      </c>
      <c r="H6" s="12">
        <f t="shared" si="0"/>
        <v>516.834</v>
      </c>
      <c r="I6" s="10" t="s">
        <v>29</v>
      </c>
    </row>
    <row r="7" s="1" customFormat="1" ht="20" customHeight="1" spans="1:9">
      <c r="A7" s="10">
        <v>5</v>
      </c>
      <c r="B7" s="11" t="s">
        <v>25</v>
      </c>
      <c r="C7" s="13" t="s">
        <v>30</v>
      </c>
      <c r="D7" s="10" t="s">
        <v>27</v>
      </c>
      <c r="E7" s="10" t="s">
        <v>28</v>
      </c>
      <c r="F7" s="12">
        <v>37.95</v>
      </c>
      <c r="G7" s="12">
        <v>5.1</v>
      </c>
      <c r="H7" s="12">
        <f t="shared" si="0"/>
        <v>193.545</v>
      </c>
      <c r="I7" s="10"/>
    </row>
    <row r="8" s="1" customFormat="1" ht="20" customHeight="1" spans="1:9">
      <c r="A8" s="10">
        <v>6</v>
      </c>
      <c r="B8" s="11" t="s">
        <v>25</v>
      </c>
      <c r="C8" s="13" t="s">
        <v>31</v>
      </c>
      <c r="D8" s="10" t="s">
        <v>27</v>
      </c>
      <c r="E8" s="10" t="s">
        <v>28</v>
      </c>
      <c r="F8" s="12">
        <v>55.54</v>
      </c>
      <c r="G8" s="12">
        <v>5.1</v>
      </c>
      <c r="H8" s="12">
        <f t="shared" si="0"/>
        <v>283.254</v>
      </c>
      <c r="I8" s="10"/>
    </row>
    <row r="9" s="1" customFormat="1" ht="20" customHeight="1" spans="1:9">
      <c r="A9" s="10">
        <v>7</v>
      </c>
      <c r="B9" s="11" t="s">
        <v>25</v>
      </c>
      <c r="C9" s="13" t="s">
        <v>32</v>
      </c>
      <c r="D9" s="10" t="s">
        <v>27</v>
      </c>
      <c r="E9" s="10" t="s">
        <v>28</v>
      </c>
      <c r="F9" s="12">
        <v>131.04</v>
      </c>
      <c r="G9" s="12">
        <v>5.1</v>
      </c>
      <c r="H9" s="12">
        <f t="shared" si="0"/>
        <v>668.304</v>
      </c>
      <c r="I9" s="10"/>
    </row>
    <row r="10" s="1" customFormat="1" ht="20" customHeight="1" spans="1:9">
      <c r="A10" s="10">
        <v>8</v>
      </c>
      <c r="B10" s="11" t="s">
        <v>25</v>
      </c>
      <c r="C10" s="13" t="s">
        <v>33</v>
      </c>
      <c r="D10" s="10" t="s">
        <v>27</v>
      </c>
      <c r="E10" s="10" t="s">
        <v>28</v>
      </c>
      <c r="F10" s="12">
        <v>8.04</v>
      </c>
      <c r="G10" s="12">
        <v>5.1</v>
      </c>
      <c r="H10" s="12">
        <f t="shared" si="0"/>
        <v>41.004</v>
      </c>
      <c r="I10" s="10" t="s">
        <v>29</v>
      </c>
    </row>
    <row r="11" s="1" customFormat="1" ht="20" customHeight="1" spans="1:9">
      <c r="A11" s="10">
        <v>9</v>
      </c>
      <c r="B11" s="11" t="s">
        <v>34</v>
      </c>
      <c r="C11" s="13" t="s">
        <v>35</v>
      </c>
      <c r="D11" s="10" t="s">
        <v>27</v>
      </c>
      <c r="E11" s="10" t="s">
        <v>28</v>
      </c>
      <c r="F11" s="12">
        <v>80.66</v>
      </c>
      <c r="G11" s="12">
        <v>5.1</v>
      </c>
      <c r="H11" s="12">
        <f t="shared" si="0"/>
        <v>411.366</v>
      </c>
      <c r="I11" s="10"/>
    </row>
    <row r="12" s="1" customFormat="1" ht="20" customHeight="1" spans="1:9">
      <c r="A12" s="10">
        <v>10</v>
      </c>
      <c r="B12" s="11" t="s">
        <v>34</v>
      </c>
      <c r="C12" s="13" t="s">
        <v>32</v>
      </c>
      <c r="D12" s="10" t="s">
        <v>27</v>
      </c>
      <c r="E12" s="10" t="s">
        <v>28</v>
      </c>
      <c r="F12" s="12">
        <v>124.48</v>
      </c>
      <c r="G12" s="12">
        <v>5.1</v>
      </c>
      <c r="H12" s="12">
        <f t="shared" si="0"/>
        <v>634.848</v>
      </c>
      <c r="I12" s="10"/>
    </row>
    <row r="13" s="1" customFormat="1" ht="20" customHeight="1" spans="1:9">
      <c r="A13" s="10">
        <v>11</v>
      </c>
      <c r="B13" s="11" t="s">
        <v>34</v>
      </c>
      <c r="C13" s="13" t="s">
        <v>36</v>
      </c>
      <c r="D13" s="10" t="s">
        <v>27</v>
      </c>
      <c r="E13" s="10" t="s">
        <v>28</v>
      </c>
      <c r="F13" s="12">
        <v>400.18</v>
      </c>
      <c r="G13" s="12">
        <v>5.1</v>
      </c>
      <c r="H13" s="12">
        <f t="shared" si="0"/>
        <v>2040.918</v>
      </c>
      <c r="I13" s="10"/>
    </row>
    <row r="14" s="1" customFormat="1" ht="20" customHeight="1" spans="1:9">
      <c r="A14" s="10">
        <v>12</v>
      </c>
      <c r="B14" s="11" t="s">
        <v>34</v>
      </c>
      <c r="C14" s="13" t="s">
        <v>37</v>
      </c>
      <c r="D14" s="10" t="s">
        <v>27</v>
      </c>
      <c r="E14" s="10" t="s">
        <v>28</v>
      </c>
      <c r="F14" s="12">
        <v>826</v>
      </c>
      <c r="G14" s="12">
        <v>5.1</v>
      </c>
      <c r="H14" s="12">
        <f t="shared" si="0"/>
        <v>4212.6</v>
      </c>
      <c r="I14" s="10"/>
    </row>
    <row r="15" s="1" customFormat="1" ht="36" spans="1:9">
      <c r="A15" s="10">
        <v>13</v>
      </c>
      <c r="B15" s="11" t="s">
        <v>38</v>
      </c>
      <c r="C15" s="10" t="s">
        <v>39</v>
      </c>
      <c r="D15" s="10" t="s">
        <v>27</v>
      </c>
      <c r="E15" s="10" t="s">
        <v>40</v>
      </c>
      <c r="F15" s="12">
        <v>2226.4</v>
      </c>
      <c r="G15" s="12">
        <v>101.6</v>
      </c>
      <c r="H15" s="12">
        <f t="shared" si="0"/>
        <v>226202.24</v>
      </c>
      <c r="I15" s="10" t="s">
        <v>41</v>
      </c>
    </row>
    <row r="16" s="1" customFormat="1" ht="36" spans="1:9">
      <c r="A16" s="10">
        <v>14</v>
      </c>
      <c r="B16" s="11" t="s">
        <v>38</v>
      </c>
      <c r="C16" s="10" t="s">
        <v>42</v>
      </c>
      <c r="D16" s="10" t="s">
        <v>27</v>
      </c>
      <c r="E16" s="10" t="s">
        <v>40</v>
      </c>
      <c r="F16" s="12">
        <v>7777</v>
      </c>
      <c r="G16" s="12">
        <v>151.3</v>
      </c>
      <c r="H16" s="12">
        <f t="shared" si="0"/>
        <v>1176660.1</v>
      </c>
      <c r="I16" s="10" t="s">
        <v>41</v>
      </c>
    </row>
    <row r="17" s="1" customFormat="1" ht="36" spans="1:9">
      <c r="A17" s="10">
        <v>15</v>
      </c>
      <c r="B17" s="11" t="s">
        <v>38</v>
      </c>
      <c r="C17" s="10" t="s">
        <v>43</v>
      </c>
      <c r="D17" s="10" t="s">
        <v>27</v>
      </c>
      <c r="E17" s="10" t="s">
        <v>40</v>
      </c>
      <c r="F17" s="12">
        <v>1142.9</v>
      </c>
      <c r="G17" s="12">
        <v>265.43</v>
      </c>
      <c r="H17" s="12">
        <f t="shared" si="0"/>
        <v>303359.947</v>
      </c>
      <c r="I17" s="10" t="s">
        <v>41</v>
      </c>
    </row>
    <row r="18" s="1" customFormat="1" ht="36" spans="1:9">
      <c r="A18" s="10">
        <v>16</v>
      </c>
      <c r="B18" s="11" t="s">
        <v>38</v>
      </c>
      <c r="C18" s="10" t="s">
        <v>44</v>
      </c>
      <c r="D18" s="10" t="s">
        <v>27</v>
      </c>
      <c r="E18" s="10" t="s">
        <v>40</v>
      </c>
      <c r="F18" s="12">
        <v>415.4</v>
      </c>
      <c r="G18" s="12">
        <v>442.5</v>
      </c>
      <c r="H18" s="12">
        <f t="shared" si="0"/>
        <v>183814.5</v>
      </c>
      <c r="I18" s="10" t="s">
        <v>41</v>
      </c>
    </row>
    <row r="19" s="1" customFormat="1" ht="36" spans="1:9">
      <c r="A19" s="10">
        <v>17</v>
      </c>
      <c r="B19" s="11" t="s">
        <v>38</v>
      </c>
      <c r="C19" s="10" t="s">
        <v>45</v>
      </c>
      <c r="D19" s="10" t="s">
        <v>27</v>
      </c>
      <c r="E19" s="10" t="s">
        <v>40</v>
      </c>
      <c r="F19" s="12">
        <v>2281.18</v>
      </c>
      <c r="G19" s="12">
        <v>683.5</v>
      </c>
      <c r="H19" s="12">
        <f t="shared" si="0"/>
        <v>1559186.53</v>
      </c>
      <c r="I19" s="10" t="s">
        <v>41</v>
      </c>
    </row>
    <row r="20" s="1" customFormat="1" ht="20" customHeight="1" spans="1:9">
      <c r="A20" s="10">
        <v>18</v>
      </c>
      <c r="B20" s="11" t="s">
        <v>46</v>
      </c>
      <c r="C20" s="10" t="s">
        <v>47</v>
      </c>
      <c r="D20" s="10"/>
      <c r="E20" s="10" t="s">
        <v>40</v>
      </c>
      <c r="F20" s="12">
        <v>12.24</v>
      </c>
      <c r="G20" s="12">
        <v>10.8</v>
      </c>
      <c r="H20" s="12">
        <f t="shared" si="0"/>
        <v>132.192</v>
      </c>
      <c r="I20" s="10" t="s">
        <v>29</v>
      </c>
    </row>
    <row r="21" s="1" customFormat="1" ht="20" customHeight="1" spans="1:9">
      <c r="A21" s="10">
        <v>19</v>
      </c>
      <c r="B21" s="11" t="s">
        <v>46</v>
      </c>
      <c r="C21" s="10" t="s">
        <v>48</v>
      </c>
      <c r="D21" s="10"/>
      <c r="E21" s="10" t="s">
        <v>40</v>
      </c>
      <c r="F21" s="12">
        <v>324.45</v>
      </c>
      <c r="G21" s="12">
        <v>13.8</v>
      </c>
      <c r="H21" s="12">
        <f t="shared" si="0"/>
        <v>4477.41</v>
      </c>
      <c r="I21" s="10" t="s">
        <v>29</v>
      </c>
    </row>
    <row r="22" s="1" customFormat="1" ht="20" customHeight="1" spans="1:9">
      <c r="A22" s="10">
        <v>20</v>
      </c>
      <c r="B22" s="11" t="s">
        <v>46</v>
      </c>
      <c r="C22" s="10" t="s">
        <v>49</v>
      </c>
      <c r="D22" s="10"/>
      <c r="E22" s="10" t="s">
        <v>40</v>
      </c>
      <c r="F22" s="12">
        <v>113.05</v>
      </c>
      <c r="G22" s="12">
        <v>17.8</v>
      </c>
      <c r="H22" s="12">
        <f t="shared" si="0"/>
        <v>2012.29</v>
      </c>
      <c r="I22" s="10" t="s">
        <v>29</v>
      </c>
    </row>
    <row r="23" s="1" customFormat="1" ht="20" customHeight="1" spans="1:9">
      <c r="A23" s="10">
        <v>21</v>
      </c>
      <c r="B23" s="11" t="s">
        <v>46</v>
      </c>
      <c r="C23" s="10" t="s">
        <v>50</v>
      </c>
      <c r="D23" s="10"/>
      <c r="E23" s="10" t="s">
        <v>40</v>
      </c>
      <c r="F23" s="12">
        <v>4.57</v>
      </c>
      <c r="G23" s="12">
        <v>23.3</v>
      </c>
      <c r="H23" s="12">
        <f t="shared" si="0"/>
        <v>106.481</v>
      </c>
      <c r="I23" s="10" t="s">
        <v>29</v>
      </c>
    </row>
    <row r="24" s="1" customFormat="1" ht="20" customHeight="1" spans="1:9">
      <c r="A24" s="10">
        <v>22</v>
      </c>
      <c r="B24" s="11" t="s">
        <v>46</v>
      </c>
      <c r="C24" s="10" t="s">
        <v>51</v>
      </c>
      <c r="D24" s="10"/>
      <c r="E24" s="10" t="s">
        <v>40</v>
      </c>
      <c r="F24" s="12">
        <v>237.4</v>
      </c>
      <c r="G24" s="12">
        <v>27.6</v>
      </c>
      <c r="H24" s="12">
        <f t="shared" si="0"/>
        <v>6552.24</v>
      </c>
      <c r="I24" s="10" t="s">
        <v>29</v>
      </c>
    </row>
    <row r="25" s="1" customFormat="1" ht="20" customHeight="1" spans="1:9">
      <c r="A25" s="10">
        <v>23</v>
      </c>
      <c r="B25" s="11" t="s">
        <v>46</v>
      </c>
      <c r="C25" s="10" t="s">
        <v>33</v>
      </c>
      <c r="D25" s="10"/>
      <c r="E25" s="10" t="s">
        <v>40</v>
      </c>
      <c r="F25" s="12">
        <v>1.35</v>
      </c>
      <c r="G25" s="12">
        <v>45.8</v>
      </c>
      <c r="H25" s="12">
        <f t="shared" si="0"/>
        <v>61.83</v>
      </c>
      <c r="I25" s="10" t="s">
        <v>29</v>
      </c>
    </row>
    <row r="26" s="1" customFormat="1" ht="20" customHeight="1" spans="1:9">
      <c r="A26" s="10">
        <v>24</v>
      </c>
      <c r="B26" s="11" t="s">
        <v>46</v>
      </c>
      <c r="C26" s="10" t="s">
        <v>52</v>
      </c>
      <c r="D26" s="10"/>
      <c r="E26" s="10" t="s">
        <v>40</v>
      </c>
      <c r="F26" s="12">
        <f>20.6+412</f>
        <v>432.6</v>
      </c>
      <c r="G26" s="12">
        <v>61.4</v>
      </c>
      <c r="H26" s="12">
        <f t="shared" si="0"/>
        <v>26561.64</v>
      </c>
      <c r="I26" s="10"/>
    </row>
    <row r="27" s="1" customFormat="1" ht="20" customHeight="1" spans="1:9">
      <c r="A27" s="10">
        <v>25</v>
      </c>
      <c r="B27" s="11" t="s">
        <v>53</v>
      </c>
      <c r="C27" s="10" t="s">
        <v>54</v>
      </c>
      <c r="D27" s="10" t="s">
        <v>27</v>
      </c>
      <c r="E27" s="10" t="s">
        <v>40</v>
      </c>
      <c r="F27" s="12">
        <v>26.54</v>
      </c>
      <c r="G27" s="12">
        <v>78.9</v>
      </c>
      <c r="H27" s="12">
        <f t="shared" si="0"/>
        <v>2094.006</v>
      </c>
      <c r="I27" s="10"/>
    </row>
    <row r="28" s="1" customFormat="1" ht="20" customHeight="1" spans="1:9">
      <c r="A28" s="10">
        <v>26</v>
      </c>
      <c r="B28" s="11" t="s">
        <v>53</v>
      </c>
      <c r="C28" s="10" t="s">
        <v>55</v>
      </c>
      <c r="D28" s="10" t="s">
        <v>27</v>
      </c>
      <c r="E28" s="10" t="s">
        <v>40</v>
      </c>
      <c r="F28" s="12">
        <f>19.46+53.07</f>
        <v>72.53</v>
      </c>
      <c r="G28" s="12">
        <v>162</v>
      </c>
      <c r="H28" s="12">
        <f t="shared" ref="H28:H64" si="1">F28*G28</f>
        <v>11749.86</v>
      </c>
      <c r="I28" s="10" t="s">
        <v>29</v>
      </c>
    </row>
    <row r="29" s="1" customFormat="1" ht="20" customHeight="1" spans="1:9">
      <c r="A29" s="10">
        <v>27</v>
      </c>
      <c r="B29" s="11" t="s">
        <v>53</v>
      </c>
      <c r="C29" s="10" t="s">
        <v>56</v>
      </c>
      <c r="D29" s="10" t="s">
        <v>27</v>
      </c>
      <c r="E29" s="10" t="s">
        <v>40</v>
      </c>
      <c r="F29" s="12">
        <f>5.28</f>
        <v>5.28</v>
      </c>
      <c r="G29" s="12">
        <v>270</v>
      </c>
      <c r="H29" s="12">
        <f t="shared" si="1"/>
        <v>1425.6</v>
      </c>
      <c r="I29" s="10" t="s">
        <v>29</v>
      </c>
    </row>
    <row r="30" s="1" customFormat="1" ht="20" customHeight="1" spans="1:9">
      <c r="A30" s="10">
        <v>28</v>
      </c>
      <c r="B30" s="11" t="s">
        <v>53</v>
      </c>
      <c r="C30" s="10" t="s">
        <v>57</v>
      </c>
      <c r="D30" s="10" t="s">
        <v>27</v>
      </c>
      <c r="E30" s="10" t="s">
        <v>40</v>
      </c>
      <c r="F30" s="12">
        <f>82.7+26.39</f>
        <v>109.09</v>
      </c>
      <c r="G30" s="12">
        <v>330</v>
      </c>
      <c r="H30" s="12">
        <f t="shared" si="1"/>
        <v>35999.7</v>
      </c>
      <c r="I30" s="10" t="s">
        <v>29</v>
      </c>
    </row>
    <row r="31" s="1" customFormat="1" ht="20" customHeight="1" spans="1:9">
      <c r="A31" s="10">
        <v>29</v>
      </c>
      <c r="B31" s="11" t="s">
        <v>53</v>
      </c>
      <c r="C31" s="10" t="s">
        <v>58</v>
      </c>
      <c r="D31" s="10" t="s">
        <v>27</v>
      </c>
      <c r="E31" s="10" t="s">
        <v>40</v>
      </c>
      <c r="F31" s="12">
        <v>21.12</v>
      </c>
      <c r="G31" s="12">
        <v>376</v>
      </c>
      <c r="H31" s="12">
        <f t="shared" si="1"/>
        <v>7941.12</v>
      </c>
      <c r="I31" s="10" t="s">
        <v>29</v>
      </c>
    </row>
    <row r="32" s="1" customFormat="1" ht="20" customHeight="1" spans="1:9">
      <c r="A32" s="10">
        <v>30</v>
      </c>
      <c r="B32" s="11" t="s">
        <v>53</v>
      </c>
      <c r="C32" s="10" t="s">
        <v>59</v>
      </c>
      <c r="D32" s="10" t="s">
        <v>27</v>
      </c>
      <c r="E32" s="10" t="s">
        <v>40</v>
      </c>
      <c r="F32" s="12">
        <v>0.87</v>
      </c>
      <c r="G32" s="12">
        <v>532</v>
      </c>
      <c r="H32" s="12">
        <f t="shared" si="1"/>
        <v>462.84</v>
      </c>
      <c r="I32" s="10" t="s">
        <v>29</v>
      </c>
    </row>
    <row r="33" s="1" customFormat="1" ht="20" customHeight="1" spans="1:9">
      <c r="A33" s="10">
        <v>31</v>
      </c>
      <c r="B33" s="11" t="s">
        <v>53</v>
      </c>
      <c r="C33" s="10" t="s">
        <v>60</v>
      </c>
      <c r="D33" s="10" t="s">
        <v>27</v>
      </c>
      <c r="E33" s="10" t="s">
        <v>40</v>
      </c>
      <c r="F33" s="12">
        <f>65.21+5.45</f>
        <v>70.66</v>
      </c>
      <c r="G33" s="12">
        <v>726</v>
      </c>
      <c r="H33" s="12">
        <f t="shared" si="1"/>
        <v>51299.16</v>
      </c>
      <c r="I33" s="10" t="s">
        <v>29</v>
      </c>
    </row>
    <row r="34" s="1" customFormat="1" ht="20" customHeight="1" spans="1:9">
      <c r="A34" s="10">
        <v>32</v>
      </c>
      <c r="B34" s="11" t="s">
        <v>61</v>
      </c>
      <c r="C34" s="10" t="s">
        <v>62</v>
      </c>
      <c r="D34" s="10"/>
      <c r="E34" s="10" t="s">
        <v>63</v>
      </c>
      <c r="F34" s="12">
        <v>2</v>
      </c>
      <c r="G34" s="12">
        <v>129.69</v>
      </c>
      <c r="H34" s="12">
        <f t="shared" si="1"/>
        <v>259.38</v>
      </c>
      <c r="I34" s="10" t="s">
        <v>29</v>
      </c>
    </row>
    <row r="35" s="1" customFormat="1" ht="20" customHeight="1" spans="1:9">
      <c r="A35" s="10">
        <v>33</v>
      </c>
      <c r="B35" s="11" t="s">
        <v>64</v>
      </c>
      <c r="C35" s="10" t="s">
        <v>65</v>
      </c>
      <c r="D35" s="10"/>
      <c r="E35" s="10" t="s">
        <v>63</v>
      </c>
      <c r="F35" s="12">
        <v>2</v>
      </c>
      <c r="G35" s="12">
        <v>759</v>
      </c>
      <c r="H35" s="12">
        <f t="shared" si="1"/>
        <v>1518</v>
      </c>
      <c r="I35" s="10" t="s">
        <v>29</v>
      </c>
    </row>
    <row r="36" s="1" customFormat="1" ht="20" customHeight="1" spans="1:9">
      <c r="A36" s="10">
        <v>34</v>
      </c>
      <c r="B36" s="11" t="s">
        <v>66</v>
      </c>
      <c r="C36" s="10" t="s">
        <v>67</v>
      </c>
      <c r="D36" s="10" t="s">
        <v>27</v>
      </c>
      <c r="E36" s="10" t="s">
        <v>63</v>
      </c>
      <c r="F36" s="12">
        <v>1</v>
      </c>
      <c r="G36" s="12">
        <v>365</v>
      </c>
      <c r="H36" s="12">
        <f t="shared" si="1"/>
        <v>365</v>
      </c>
      <c r="I36" s="10" t="s">
        <v>29</v>
      </c>
    </row>
    <row r="37" s="1" customFormat="1" ht="20" customHeight="1" spans="1:9">
      <c r="A37" s="10">
        <v>35</v>
      </c>
      <c r="B37" s="11" t="s">
        <v>66</v>
      </c>
      <c r="C37" s="10" t="s">
        <v>68</v>
      </c>
      <c r="D37" s="10" t="s">
        <v>27</v>
      </c>
      <c r="E37" s="10" t="s">
        <v>63</v>
      </c>
      <c r="F37" s="12">
        <v>1</v>
      </c>
      <c r="G37" s="12">
        <v>3564</v>
      </c>
      <c r="H37" s="12">
        <f t="shared" si="1"/>
        <v>3564</v>
      </c>
      <c r="I37" s="10"/>
    </row>
    <row r="38" s="1" customFormat="1" ht="20" customHeight="1" spans="1:9">
      <c r="A38" s="10">
        <v>36</v>
      </c>
      <c r="B38" s="11" t="s">
        <v>69</v>
      </c>
      <c r="C38" s="10" t="s">
        <v>67</v>
      </c>
      <c r="D38" s="10"/>
      <c r="E38" s="10" t="s">
        <v>63</v>
      </c>
      <c r="F38" s="12">
        <v>1</v>
      </c>
      <c r="G38" s="12">
        <v>410</v>
      </c>
      <c r="H38" s="12">
        <f t="shared" si="1"/>
        <v>410</v>
      </c>
      <c r="I38" s="10" t="s">
        <v>29</v>
      </c>
    </row>
    <row r="39" s="1" customFormat="1" ht="20" customHeight="1" spans="1:9">
      <c r="A39" s="10">
        <v>37</v>
      </c>
      <c r="B39" s="11" t="s">
        <v>70</v>
      </c>
      <c r="C39" s="10" t="s">
        <v>71</v>
      </c>
      <c r="D39" s="10" t="s">
        <v>27</v>
      </c>
      <c r="E39" s="10" t="s">
        <v>63</v>
      </c>
      <c r="F39" s="12">
        <v>4</v>
      </c>
      <c r="G39" s="12">
        <v>9.6</v>
      </c>
      <c r="H39" s="12">
        <f t="shared" si="1"/>
        <v>38.4</v>
      </c>
      <c r="I39" s="10" t="s">
        <v>29</v>
      </c>
    </row>
    <row r="40" s="1" customFormat="1" ht="20" customHeight="1" spans="1:9">
      <c r="A40" s="10">
        <v>38</v>
      </c>
      <c r="B40" s="11" t="s">
        <v>72</v>
      </c>
      <c r="C40" s="10" t="s">
        <v>73</v>
      </c>
      <c r="D40" s="10" t="s">
        <v>27</v>
      </c>
      <c r="E40" s="10" t="s">
        <v>63</v>
      </c>
      <c r="F40" s="12">
        <v>1</v>
      </c>
      <c r="G40" s="12">
        <v>480</v>
      </c>
      <c r="H40" s="12">
        <f t="shared" si="1"/>
        <v>480</v>
      </c>
      <c r="I40" s="10" t="s">
        <v>29</v>
      </c>
    </row>
    <row r="41" s="1" customFormat="1" ht="20" customHeight="1" spans="1:9">
      <c r="A41" s="10">
        <v>39</v>
      </c>
      <c r="B41" s="11" t="s">
        <v>72</v>
      </c>
      <c r="C41" s="10" t="s">
        <v>74</v>
      </c>
      <c r="D41" s="10" t="s">
        <v>27</v>
      </c>
      <c r="E41" s="10" t="s">
        <v>63</v>
      </c>
      <c r="F41" s="12">
        <v>1</v>
      </c>
      <c r="G41" s="12">
        <v>555</v>
      </c>
      <c r="H41" s="12">
        <f t="shared" si="1"/>
        <v>555</v>
      </c>
      <c r="I41" s="10" t="s">
        <v>29</v>
      </c>
    </row>
    <row r="42" s="1" customFormat="1" ht="20" customHeight="1" spans="1:9">
      <c r="A42" s="10">
        <v>40</v>
      </c>
      <c r="B42" s="11" t="s">
        <v>75</v>
      </c>
      <c r="C42" s="10" t="s">
        <v>76</v>
      </c>
      <c r="D42" s="10" t="s">
        <v>27</v>
      </c>
      <c r="E42" s="10" t="s">
        <v>63</v>
      </c>
      <c r="F42" s="12">
        <v>2</v>
      </c>
      <c r="G42" s="12">
        <v>448</v>
      </c>
      <c r="H42" s="12">
        <f t="shared" si="1"/>
        <v>896</v>
      </c>
      <c r="I42" s="10"/>
    </row>
    <row r="43" s="1" customFormat="1" ht="20" customHeight="1" spans="1:9">
      <c r="A43" s="10">
        <v>41</v>
      </c>
      <c r="B43" s="11" t="s">
        <v>77</v>
      </c>
      <c r="C43" s="10" t="s">
        <v>78</v>
      </c>
      <c r="D43" s="10" t="s">
        <v>27</v>
      </c>
      <c r="E43" s="10" t="s">
        <v>63</v>
      </c>
      <c r="F43" s="12">
        <v>2</v>
      </c>
      <c r="G43" s="12">
        <v>8.28</v>
      </c>
      <c r="H43" s="12">
        <f t="shared" si="1"/>
        <v>16.56</v>
      </c>
      <c r="I43" s="10" t="s">
        <v>29</v>
      </c>
    </row>
    <row r="44" s="1" customFormat="1" ht="20" customHeight="1" spans="1:9">
      <c r="A44" s="10">
        <v>42</v>
      </c>
      <c r="B44" s="11" t="s">
        <v>77</v>
      </c>
      <c r="C44" s="10" t="s">
        <v>79</v>
      </c>
      <c r="D44" s="10" t="s">
        <v>27</v>
      </c>
      <c r="E44" s="10" t="s">
        <v>63</v>
      </c>
      <c r="F44" s="12">
        <v>4</v>
      </c>
      <c r="G44" s="12">
        <v>18.93</v>
      </c>
      <c r="H44" s="12">
        <f t="shared" si="1"/>
        <v>75.72</v>
      </c>
      <c r="I44" s="10" t="s">
        <v>29</v>
      </c>
    </row>
    <row r="45" s="1" customFormat="1" ht="20" customHeight="1" spans="1:9">
      <c r="A45" s="10">
        <v>43</v>
      </c>
      <c r="B45" s="11" t="s">
        <v>80</v>
      </c>
      <c r="C45" s="10" t="s">
        <v>49</v>
      </c>
      <c r="D45" s="10" t="s">
        <v>27</v>
      </c>
      <c r="E45" s="10" t="s">
        <v>63</v>
      </c>
      <c r="F45" s="12">
        <v>2</v>
      </c>
      <c r="G45" s="12">
        <v>7</v>
      </c>
      <c r="H45" s="12">
        <f t="shared" si="1"/>
        <v>14</v>
      </c>
      <c r="I45" s="10"/>
    </row>
    <row r="46" s="1" customFormat="1" ht="20" customHeight="1" spans="1:9">
      <c r="A46" s="10">
        <v>44</v>
      </c>
      <c r="B46" s="11" t="s">
        <v>81</v>
      </c>
      <c r="C46" s="10" t="s">
        <v>50</v>
      </c>
      <c r="D46" s="10" t="s">
        <v>27</v>
      </c>
      <c r="E46" s="10" t="s">
        <v>63</v>
      </c>
      <c r="F46" s="12">
        <v>2</v>
      </c>
      <c r="G46" s="12">
        <v>5.2</v>
      </c>
      <c r="H46" s="12">
        <f t="shared" si="1"/>
        <v>10.4</v>
      </c>
      <c r="I46" s="10" t="s">
        <v>29</v>
      </c>
    </row>
    <row r="47" s="1" customFormat="1" ht="20" customHeight="1" spans="1:9">
      <c r="A47" s="10">
        <v>45</v>
      </c>
      <c r="B47" s="11" t="s">
        <v>82</v>
      </c>
      <c r="C47" s="10" t="s">
        <v>50</v>
      </c>
      <c r="D47" s="10" t="s">
        <v>27</v>
      </c>
      <c r="E47" s="10" t="s">
        <v>63</v>
      </c>
      <c r="F47" s="12">
        <v>2</v>
      </c>
      <c r="G47" s="12">
        <v>15</v>
      </c>
      <c r="H47" s="12">
        <f t="shared" si="1"/>
        <v>30</v>
      </c>
      <c r="I47" s="10" t="s">
        <v>29</v>
      </c>
    </row>
    <row r="48" s="1" customFormat="1" ht="20" customHeight="1" spans="1:9">
      <c r="A48" s="10">
        <v>46</v>
      </c>
      <c r="B48" s="11" t="s">
        <v>83</v>
      </c>
      <c r="C48" s="10" t="s">
        <v>49</v>
      </c>
      <c r="D48" s="10" t="s">
        <v>27</v>
      </c>
      <c r="E48" s="10" t="s">
        <v>63</v>
      </c>
      <c r="F48" s="12">
        <v>2</v>
      </c>
      <c r="G48" s="12">
        <v>55</v>
      </c>
      <c r="H48" s="12">
        <f t="shared" si="1"/>
        <v>110</v>
      </c>
      <c r="I48" s="10" t="s">
        <v>29</v>
      </c>
    </row>
    <row r="49" s="1" customFormat="1" ht="20" customHeight="1" spans="1:9">
      <c r="A49" s="10">
        <v>47</v>
      </c>
      <c r="B49" s="11" t="s">
        <v>84</v>
      </c>
      <c r="C49" s="10" t="s">
        <v>85</v>
      </c>
      <c r="D49" s="10" t="s">
        <v>27</v>
      </c>
      <c r="E49" s="10" t="s">
        <v>63</v>
      </c>
      <c r="F49" s="12">
        <v>15</v>
      </c>
      <c r="G49" s="12">
        <v>240</v>
      </c>
      <c r="H49" s="12">
        <f t="shared" si="1"/>
        <v>3600</v>
      </c>
      <c r="I49" s="10" t="s">
        <v>29</v>
      </c>
    </row>
    <row r="50" s="1" customFormat="1" ht="20" customHeight="1" spans="1:9">
      <c r="A50" s="10">
        <v>48</v>
      </c>
      <c r="B50" s="11" t="s">
        <v>86</v>
      </c>
      <c r="C50" s="10" t="s">
        <v>87</v>
      </c>
      <c r="D50" s="10"/>
      <c r="E50" s="10" t="s">
        <v>63</v>
      </c>
      <c r="F50" s="12">
        <v>2</v>
      </c>
      <c r="G50" s="12">
        <v>2600</v>
      </c>
      <c r="H50" s="12">
        <f t="shared" si="1"/>
        <v>5200</v>
      </c>
      <c r="I50" s="10" t="s">
        <v>29</v>
      </c>
    </row>
    <row r="51" s="1" customFormat="1" ht="20" customHeight="1" spans="1:9">
      <c r="A51" s="10">
        <v>49</v>
      </c>
      <c r="B51" s="11" t="s">
        <v>88</v>
      </c>
      <c r="C51" s="10" t="s">
        <v>89</v>
      </c>
      <c r="D51" s="10" t="s">
        <v>27</v>
      </c>
      <c r="E51" s="10" t="s">
        <v>63</v>
      </c>
      <c r="F51" s="12">
        <v>15</v>
      </c>
      <c r="G51" s="12">
        <v>28</v>
      </c>
      <c r="H51" s="12">
        <f t="shared" si="1"/>
        <v>420</v>
      </c>
      <c r="I51" s="10" t="s">
        <v>29</v>
      </c>
    </row>
    <row r="52" s="1" customFormat="1" ht="20" customHeight="1" spans="1:9">
      <c r="A52" s="10">
        <v>50</v>
      </c>
      <c r="B52" s="11" t="s">
        <v>88</v>
      </c>
      <c r="C52" s="10" t="s">
        <v>90</v>
      </c>
      <c r="D52" s="10" t="s">
        <v>27</v>
      </c>
      <c r="E52" s="10" t="s">
        <v>63</v>
      </c>
      <c r="F52" s="12">
        <v>15</v>
      </c>
      <c r="G52" s="12">
        <v>42</v>
      </c>
      <c r="H52" s="12">
        <f t="shared" si="1"/>
        <v>630</v>
      </c>
      <c r="I52" s="10" t="s">
        <v>29</v>
      </c>
    </row>
    <row r="53" s="1" customFormat="1" ht="20" customHeight="1" spans="1:9">
      <c r="A53" s="10">
        <v>51</v>
      </c>
      <c r="B53" s="11" t="s">
        <v>88</v>
      </c>
      <c r="C53" s="10" t="s">
        <v>91</v>
      </c>
      <c r="D53" s="10" t="s">
        <v>27</v>
      </c>
      <c r="E53" s="10" t="s">
        <v>63</v>
      </c>
      <c r="F53" s="12">
        <v>15</v>
      </c>
      <c r="G53" s="12">
        <v>178</v>
      </c>
      <c r="H53" s="12">
        <f t="shared" si="1"/>
        <v>2670</v>
      </c>
      <c r="I53" s="10" t="s">
        <v>29</v>
      </c>
    </row>
    <row r="54" s="1" customFormat="1" ht="20" customHeight="1" spans="1:9">
      <c r="A54" s="10">
        <v>52</v>
      </c>
      <c r="B54" s="11" t="s">
        <v>88</v>
      </c>
      <c r="C54" s="10" t="s">
        <v>92</v>
      </c>
      <c r="D54" s="10" t="s">
        <v>27</v>
      </c>
      <c r="E54" s="10" t="s">
        <v>63</v>
      </c>
      <c r="F54" s="12">
        <v>70</v>
      </c>
      <c r="G54" s="12">
        <v>219</v>
      </c>
      <c r="H54" s="12">
        <f t="shared" si="1"/>
        <v>15330</v>
      </c>
      <c r="I54" s="10" t="s">
        <v>29</v>
      </c>
    </row>
    <row r="55" s="1" customFormat="1" ht="20" customHeight="1" spans="1:9">
      <c r="A55" s="10">
        <v>53</v>
      </c>
      <c r="B55" s="11" t="s">
        <v>88</v>
      </c>
      <c r="C55" s="10" t="s">
        <v>74</v>
      </c>
      <c r="D55" s="10" t="s">
        <v>27</v>
      </c>
      <c r="E55" s="10" t="s">
        <v>63</v>
      </c>
      <c r="F55" s="12">
        <v>1</v>
      </c>
      <c r="G55" s="12">
        <v>580</v>
      </c>
      <c r="H55" s="12">
        <f t="shared" si="1"/>
        <v>580</v>
      </c>
      <c r="I55" s="10" t="s">
        <v>29</v>
      </c>
    </row>
    <row r="56" s="1" customFormat="1" ht="20" customHeight="1" spans="1:9">
      <c r="A56" s="10">
        <v>54</v>
      </c>
      <c r="B56" s="11" t="s">
        <v>93</v>
      </c>
      <c r="C56" s="10" t="s">
        <v>58</v>
      </c>
      <c r="D56" s="10" t="s">
        <v>27</v>
      </c>
      <c r="E56" s="10" t="s">
        <v>63</v>
      </c>
      <c r="F56" s="12">
        <v>6</v>
      </c>
      <c r="G56" s="12">
        <v>364</v>
      </c>
      <c r="H56" s="12">
        <f t="shared" si="1"/>
        <v>2184</v>
      </c>
      <c r="I56" s="10"/>
    </row>
    <row r="57" s="1" customFormat="1" ht="20" customHeight="1" spans="1:9">
      <c r="A57" s="10">
        <v>55</v>
      </c>
      <c r="B57" s="11" t="s">
        <v>94</v>
      </c>
      <c r="C57" s="10" t="s">
        <v>47</v>
      </c>
      <c r="D57" s="10" t="s">
        <v>27</v>
      </c>
      <c r="E57" s="10" t="s">
        <v>63</v>
      </c>
      <c r="F57" s="12">
        <v>4</v>
      </c>
      <c r="G57" s="12">
        <v>13</v>
      </c>
      <c r="H57" s="12">
        <f t="shared" si="1"/>
        <v>52</v>
      </c>
      <c r="I57" s="10"/>
    </row>
    <row r="58" s="1" customFormat="1" ht="20" customHeight="1" spans="1:9">
      <c r="A58" s="10">
        <v>56</v>
      </c>
      <c r="B58" s="11" t="s">
        <v>94</v>
      </c>
      <c r="C58" s="10" t="s">
        <v>65</v>
      </c>
      <c r="D58" s="10" t="s">
        <v>27</v>
      </c>
      <c r="E58" s="10" t="s">
        <v>63</v>
      </c>
      <c r="F58" s="12">
        <v>6</v>
      </c>
      <c r="G58" s="12">
        <v>148</v>
      </c>
      <c r="H58" s="12">
        <f t="shared" si="1"/>
        <v>888</v>
      </c>
      <c r="I58" s="10" t="s">
        <v>29</v>
      </c>
    </row>
    <row r="59" s="1" customFormat="1" ht="20" customHeight="1" spans="1:9">
      <c r="A59" s="10">
        <v>57</v>
      </c>
      <c r="B59" s="11" t="s">
        <v>94</v>
      </c>
      <c r="C59" s="10" t="s">
        <v>57</v>
      </c>
      <c r="D59" s="10" t="s">
        <v>27</v>
      </c>
      <c r="E59" s="10" t="s">
        <v>63</v>
      </c>
      <c r="F59" s="12">
        <v>20</v>
      </c>
      <c r="G59" s="12">
        <v>205</v>
      </c>
      <c r="H59" s="12">
        <f t="shared" si="1"/>
        <v>4100</v>
      </c>
      <c r="I59" s="10"/>
    </row>
    <row r="60" s="1" customFormat="1" ht="20" customHeight="1" spans="1:9">
      <c r="A60" s="10">
        <v>58</v>
      </c>
      <c r="B60" s="11" t="s">
        <v>94</v>
      </c>
      <c r="C60" s="10" t="s">
        <v>58</v>
      </c>
      <c r="D60" s="10" t="s">
        <v>27</v>
      </c>
      <c r="E60" s="10" t="s">
        <v>63</v>
      </c>
      <c r="F60" s="12">
        <v>1</v>
      </c>
      <c r="G60" s="12">
        <v>364</v>
      </c>
      <c r="H60" s="12">
        <f t="shared" si="1"/>
        <v>364</v>
      </c>
      <c r="I60" s="10"/>
    </row>
    <row r="61" s="1" customFormat="1" ht="20" customHeight="1" spans="1:9">
      <c r="A61" s="10">
        <v>59</v>
      </c>
      <c r="B61" s="11" t="s">
        <v>94</v>
      </c>
      <c r="C61" s="10" t="s">
        <v>95</v>
      </c>
      <c r="D61" s="10" t="s">
        <v>27</v>
      </c>
      <c r="E61" s="10" t="s">
        <v>63</v>
      </c>
      <c r="F61" s="12">
        <v>1</v>
      </c>
      <c r="G61" s="12">
        <v>2350</v>
      </c>
      <c r="H61" s="12">
        <f t="shared" si="1"/>
        <v>2350</v>
      </c>
      <c r="I61" s="10"/>
    </row>
    <row r="62" s="1" customFormat="1" ht="20" customHeight="1" spans="1:9">
      <c r="A62" s="10">
        <v>60</v>
      </c>
      <c r="B62" s="11" t="s">
        <v>96</v>
      </c>
      <c r="C62" s="10" t="s">
        <v>33</v>
      </c>
      <c r="D62" s="10"/>
      <c r="E62" s="10" t="s">
        <v>63</v>
      </c>
      <c r="F62" s="12">
        <v>2</v>
      </c>
      <c r="G62" s="12">
        <v>30</v>
      </c>
      <c r="H62" s="12">
        <f t="shared" si="1"/>
        <v>60</v>
      </c>
      <c r="I62" s="10"/>
    </row>
    <row r="63" s="1" customFormat="1" ht="20" customHeight="1" spans="1:9">
      <c r="A63" s="10">
        <v>61</v>
      </c>
      <c r="B63" s="11" t="s">
        <v>96</v>
      </c>
      <c r="C63" s="10" t="s">
        <v>47</v>
      </c>
      <c r="D63" s="10" t="s">
        <v>27</v>
      </c>
      <c r="E63" s="10" t="s">
        <v>63</v>
      </c>
      <c r="F63" s="12">
        <v>4</v>
      </c>
      <c r="G63" s="12">
        <v>6</v>
      </c>
      <c r="H63" s="12">
        <f t="shared" si="1"/>
        <v>24</v>
      </c>
      <c r="I63" s="10"/>
    </row>
    <row r="64" s="1" customFormat="1" ht="20" customHeight="1" spans="1:9">
      <c r="A64" s="10">
        <v>62</v>
      </c>
      <c r="B64" s="11" t="s">
        <v>96</v>
      </c>
      <c r="C64" s="10" t="s">
        <v>49</v>
      </c>
      <c r="D64" s="10" t="s">
        <v>27</v>
      </c>
      <c r="E64" s="10" t="s">
        <v>63</v>
      </c>
      <c r="F64" s="12">
        <v>2</v>
      </c>
      <c r="G64" s="12">
        <v>8</v>
      </c>
      <c r="H64" s="12">
        <f t="shared" ref="H64:H98" si="2">F64*G64</f>
        <v>16</v>
      </c>
      <c r="I64" s="10" t="s">
        <v>29</v>
      </c>
    </row>
    <row r="65" s="1" customFormat="1" ht="20" customHeight="1" spans="1:9">
      <c r="A65" s="10">
        <v>63</v>
      </c>
      <c r="B65" s="11" t="s">
        <v>96</v>
      </c>
      <c r="C65" s="10" t="s">
        <v>50</v>
      </c>
      <c r="D65" s="10" t="s">
        <v>27</v>
      </c>
      <c r="E65" s="10" t="s">
        <v>63</v>
      </c>
      <c r="F65" s="12">
        <v>6</v>
      </c>
      <c r="G65" s="12">
        <v>10</v>
      </c>
      <c r="H65" s="12">
        <f t="shared" si="2"/>
        <v>60</v>
      </c>
      <c r="I65" s="10" t="s">
        <v>29</v>
      </c>
    </row>
    <row r="66" s="1" customFormat="1" ht="20" customHeight="1" spans="1:9">
      <c r="A66" s="10">
        <v>64</v>
      </c>
      <c r="B66" s="11" t="s">
        <v>97</v>
      </c>
      <c r="C66" s="10" t="s">
        <v>92</v>
      </c>
      <c r="D66" s="10" t="s">
        <v>27</v>
      </c>
      <c r="E66" s="10" t="s">
        <v>63</v>
      </c>
      <c r="F66" s="12">
        <v>6</v>
      </c>
      <c r="G66" s="12">
        <v>200</v>
      </c>
      <c r="H66" s="12">
        <f t="shared" si="2"/>
        <v>1200</v>
      </c>
      <c r="I66" s="10" t="s">
        <v>29</v>
      </c>
    </row>
    <row r="67" s="1" customFormat="1" ht="20" customHeight="1" spans="1:9">
      <c r="A67" s="10">
        <v>65</v>
      </c>
      <c r="B67" s="11" t="s">
        <v>98</v>
      </c>
      <c r="C67" s="10" t="s">
        <v>99</v>
      </c>
      <c r="D67" s="10" t="s">
        <v>27</v>
      </c>
      <c r="E67" s="10" t="s">
        <v>63</v>
      </c>
      <c r="F67" s="12">
        <v>45</v>
      </c>
      <c r="G67" s="12">
        <v>420</v>
      </c>
      <c r="H67" s="12">
        <f t="shared" si="2"/>
        <v>18900</v>
      </c>
      <c r="I67" s="10"/>
    </row>
    <row r="68" s="1" customFormat="1" ht="20" customHeight="1" spans="1:9">
      <c r="A68" s="10">
        <v>66</v>
      </c>
      <c r="B68" s="11" t="s">
        <v>98</v>
      </c>
      <c r="C68" s="10" t="s">
        <v>100</v>
      </c>
      <c r="D68" s="10" t="s">
        <v>27</v>
      </c>
      <c r="E68" s="10" t="s">
        <v>63</v>
      </c>
      <c r="F68" s="12">
        <v>4</v>
      </c>
      <c r="G68" s="12">
        <v>180</v>
      </c>
      <c r="H68" s="12">
        <f t="shared" si="2"/>
        <v>720</v>
      </c>
      <c r="I68" s="10" t="s">
        <v>29</v>
      </c>
    </row>
    <row r="69" s="1" customFormat="1" ht="20" customHeight="1" spans="1:9">
      <c r="A69" s="10">
        <v>67</v>
      </c>
      <c r="B69" s="11" t="s">
        <v>98</v>
      </c>
      <c r="C69" s="10" t="s">
        <v>101</v>
      </c>
      <c r="D69" s="10" t="s">
        <v>27</v>
      </c>
      <c r="E69" s="10" t="s">
        <v>63</v>
      </c>
      <c r="F69" s="12">
        <v>3</v>
      </c>
      <c r="G69" s="12">
        <v>160</v>
      </c>
      <c r="H69" s="12">
        <f t="shared" si="2"/>
        <v>480</v>
      </c>
      <c r="I69" s="10" t="s">
        <v>29</v>
      </c>
    </row>
    <row r="70" s="1" customFormat="1" ht="20" customHeight="1" spans="1:9">
      <c r="A70" s="10">
        <v>68</v>
      </c>
      <c r="B70" s="11" t="s">
        <v>98</v>
      </c>
      <c r="C70" s="10" t="s">
        <v>102</v>
      </c>
      <c r="D70" s="10" t="s">
        <v>27</v>
      </c>
      <c r="E70" s="10" t="s">
        <v>63</v>
      </c>
      <c r="F70" s="12">
        <v>23</v>
      </c>
      <c r="G70" s="12">
        <v>90</v>
      </c>
      <c r="H70" s="12">
        <f t="shared" si="2"/>
        <v>2070</v>
      </c>
      <c r="I70" s="10"/>
    </row>
    <row r="71" s="1" customFormat="1" ht="20" customHeight="1" spans="1:9">
      <c r="A71" s="10">
        <v>69</v>
      </c>
      <c r="B71" s="11" t="s">
        <v>98</v>
      </c>
      <c r="C71" s="10" t="s">
        <v>103</v>
      </c>
      <c r="D71" s="10" t="s">
        <v>27</v>
      </c>
      <c r="E71" s="10" t="s">
        <v>63</v>
      </c>
      <c r="F71" s="12">
        <v>32</v>
      </c>
      <c r="G71" s="12">
        <v>72</v>
      </c>
      <c r="H71" s="12">
        <f t="shared" si="2"/>
        <v>2304</v>
      </c>
      <c r="I71" s="10" t="s">
        <v>29</v>
      </c>
    </row>
    <row r="72" s="1" customFormat="1" ht="20" customHeight="1" spans="1:9">
      <c r="A72" s="10">
        <v>70</v>
      </c>
      <c r="B72" s="11" t="s">
        <v>104</v>
      </c>
      <c r="C72" s="10" t="s">
        <v>99</v>
      </c>
      <c r="D72" s="10" t="s">
        <v>27</v>
      </c>
      <c r="E72" s="10" t="s">
        <v>63</v>
      </c>
      <c r="F72" s="12">
        <v>20</v>
      </c>
      <c r="G72" s="12">
        <v>420</v>
      </c>
      <c r="H72" s="12">
        <f t="shared" si="2"/>
        <v>8400</v>
      </c>
      <c r="I72" s="10"/>
    </row>
    <row r="73" s="1" customFormat="1" ht="20" customHeight="1" spans="1:9">
      <c r="A73" s="10">
        <v>71</v>
      </c>
      <c r="B73" s="11" t="s">
        <v>104</v>
      </c>
      <c r="C73" s="10" t="s">
        <v>100</v>
      </c>
      <c r="D73" s="10" t="s">
        <v>27</v>
      </c>
      <c r="E73" s="10" t="s">
        <v>63</v>
      </c>
      <c r="F73" s="12">
        <v>1</v>
      </c>
      <c r="G73" s="12">
        <v>180</v>
      </c>
      <c r="H73" s="12">
        <f t="shared" si="2"/>
        <v>180</v>
      </c>
      <c r="I73" s="10" t="s">
        <v>29</v>
      </c>
    </row>
    <row r="74" s="1" customFormat="1" ht="20" customHeight="1" spans="1:9">
      <c r="A74" s="10">
        <v>72</v>
      </c>
      <c r="B74" s="11" t="s">
        <v>104</v>
      </c>
      <c r="C74" s="10" t="s">
        <v>101</v>
      </c>
      <c r="D74" s="10" t="s">
        <v>27</v>
      </c>
      <c r="E74" s="10" t="s">
        <v>63</v>
      </c>
      <c r="F74" s="12">
        <v>8</v>
      </c>
      <c r="G74" s="12">
        <v>160</v>
      </c>
      <c r="H74" s="12">
        <f t="shared" si="2"/>
        <v>1280</v>
      </c>
      <c r="I74" s="10"/>
    </row>
    <row r="75" s="1" customFormat="1" ht="20" customHeight="1" spans="1:9">
      <c r="A75" s="10">
        <v>73</v>
      </c>
      <c r="B75" s="11" t="s">
        <v>104</v>
      </c>
      <c r="C75" s="10" t="s">
        <v>102</v>
      </c>
      <c r="D75" s="10" t="s">
        <v>27</v>
      </c>
      <c r="E75" s="10" t="s">
        <v>63</v>
      </c>
      <c r="F75" s="12">
        <v>24</v>
      </c>
      <c r="G75" s="12">
        <v>90</v>
      </c>
      <c r="H75" s="12">
        <f t="shared" si="2"/>
        <v>2160</v>
      </c>
      <c r="I75" s="10"/>
    </row>
    <row r="76" s="1" customFormat="1" ht="20" customHeight="1" spans="1:9">
      <c r="A76" s="10">
        <v>74</v>
      </c>
      <c r="B76" s="11" t="s">
        <v>104</v>
      </c>
      <c r="C76" s="10" t="s">
        <v>103</v>
      </c>
      <c r="D76" s="10" t="s">
        <v>27</v>
      </c>
      <c r="E76" s="10" t="s">
        <v>63</v>
      </c>
      <c r="F76" s="12">
        <v>5</v>
      </c>
      <c r="G76" s="12">
        <v>72</v>
      </c>
      <c r="H76" s="12">
        <f t="shared" si="2"/>
        <v>360</v>
      </c>
      <c r="I76" s="10"/>
    </row>
    <row r="77" s="1" customFormat="1" ht="20" customHeight="1" spans="1:9">
      <c r="A77" s="10">
        <v>75</v>
      </c>
      <c r="B77" s="11" t="s">
        <v>105</v>
      </c>
      <c r="C77" s="10" t="s">
        <v>99</v>
      </c>
      <c r="D77" s="10" t="s">
        <v>27</v>
      </c>
      <c r="E77" s="10" t="s">
        <v>63</v>
      </c>
      <c r="F77" s="12">
        <v>15</v>
      </c>
      <c r="G77" s="12">
        <v>420</v>
      </c>
      <c r="H77" s="12">
        <f t="shared" si="2"/>
        <v>6300</v>
      </c>
      <c r="I77" s="10"/>
    </row>
    <row r="78" s="1" customFormat="1" ht="20" customHeight="1" spans="1:9">
      <c r="A78" s="10">
        <v>76</v>
      </c>
      <c r="B78" s="11" t="s">
        <v>105</v>
      </c>
      <c r="C78" s="10" t="s">
        <v>100</v>
      </c>
      <c r="D78" s="10" t="s">
        <v>27</v>
      </c>
      <c r="E78" s="10" t="s">
        <v>63</v>
      </c>
      <c r="F78" s="12">
        <v>1</v>
      </c>
      <c r="G78" s="12">
        <v>180</v>
      </c>
      <c r="H78" s="12">
        <f t="shared" si="2"/>
        <v>180</v>
      </c>
      <c r="I78" s="10"/>
    </row>
    <row r="79" s="1" customFormat="1" ht="20" customHeight="1" spans="1:9">
      <c r="A79" s="10">
        <v>77</v>
      </c>
      <c r="B79" s="11" t="s">
        <v>105</v>
      </c>
      <c r="C79" s="10" t="s">
        <v>101</v>
      </c>
      <c r="D79" s="10" t="s">
        <v>27</v>
      </c>
      <c r="E79" s="10" t="s">
        <v>63</v>
      </c>
      <c r="F79" s="12">
        <v>2</v>
      </c>
      <c r="G79" s="12">
        <v>160</v>
      </c>
      <c r="H79" s="12">
        <f t="shared" si="2"/>
        <v>320</v>
      </c>
      <c r="I79" s="10"/>
    </row>
    <row r="80" s="1" customFormat="1" ht="20" customHeight="1" spans="1:9">
      <c r="A80" s="10">
        <v>78</v>
      </c>
      <c r="B80" s="11" t="s">
        <v>105</v>
      </c>
      <c r="C80" s="10" t="s">
        <v>102</v>
      </c>
      <c r="D80" s="10" t="s">
        <v>27</v>
      </c>
      <c r="E80" s="10" t="s">
        <v>63</v>
      </c>
      <c r="F80" s="12">
        <v>12</v>
      </c>
      <c r="G80" s="12">
        <v>90</v>
      </c>
      <c r="H80" s="12">
        <f t="shared" si="2"/>
        <v>1080</v>
      </c>
      <c r="I80" s="10"/>
    </row>
    <row r="81" s="1" customFormat="1" ht="20" customHeight="1" spans="1:9">
      <c r="A81" s="10">
        <v>79</v>
      </c>
      <c r="B81" s="11" t="s">
        <v>105</v>
      </c>
      <c r="C81" s="10" t="s">
        <v>103</v>
      </c>
      <c r="D81" s="10" t="s">
        <v>27</v>
      </c>
      <c r="E81" s="10" t="s">
        <v>63</v>
      </c>
      <c r="F81" s="12">
        <v>4</v>
      </c>
      <c r="G81" s="12">
        <v>72</v>
      </c>
      <c r="H81" s="12">
        <f t="shared" si="2"/>
        <v>288</v>
      </c>
      <c r="I81" s="10"/>
    </row>
    <row r="82" s="1" customFormat="1" ht="20" customHeight="1" spans="1:9">
      <c r="A82" s="10">
        <v>80</v>
      </c>
      <c r="B82" s="11" t="s">
        <v>106</v>
      </c>
      <c r="C82" s="10" t="s">
        <v>99</v>
      </c>
      <c r="D82" s="10" t="s">
        <v>27</v>
      </c>
      <c r="E82" s="10" t="s">
        <v>63</v>
      </c>
      <c r="F82" s="12">
        <v>10</v>
      </c>
      <c r="G82" s="12">
        <v>420</v>
      </c>
      <c r="H82" s="12">
        <f t="shared" si="2"/>
        <v>4200</v>
      </c>
      <c r="I82" s="10"/>
    </row>
    <row r="83" s="1" customFormat="1" ht="20" customHeight="1" spans="1:9">
      <c r="A83" s="10">
        <v>81</v>
      </c>
      <c r="B83" s="11" t="s">
        <v>106</v>
      </c>
      <c r="C83" s="10" t="s">
        <v>101</v>
      </c>
      <c r="D83" s="10" t="s">
        <v>27</v>
      </c>
      <c r="E83" s="10" t="s">
        <v>63</v>
      </c>
      <c r="F83" s="12">
        <v>3</v>
      </c>
      <c r="G83" s="12">
        <v>160</v>
      </c>
      <c r="H83" s="12">
        <f t="shared" si="2"/>
        <v>480</v>
      </c>
      <c r="I83" s="10"/>
    </row>
    <row r="84" s="1" customFormat="1" ht="20" customHeight="1" spans="1:9">
      <c r="A84" s="10">
        <v>82</v>
      </c>
      <c r="B84" s="11" t="s">
        <v>106</v>
      </c>
      <c r="C84" s="10" t="s">
        <v>102</v>
      </c>
      <c r="D84" s="10" t="s">
        <v>27</v>
      </c>
      <c r="E84" s="10" t="s">
        <v>63</v>
      </c>
      <c r="F84" s="12">
        <v>5</v>
      </c>
      <c r="G84" s="12">
        <v>90</v>
      </c>
      <c r="H84" s="12">
        <f t="shared" si="2"/>
        <v>450</v>
      </c>
      <c r="I84" s="10"/>
    </row>
    <row r="85" s="1" customFormat="1" ht="20" customHeight="1" spans="1:9">
      <c r="A85" s="10">
        <v>83</v>
      </c>
      <c r="B85" s="11" t="s">
        <v>106</v>
      </c>
      <c r="C85" s="10" t="s">
        <v>103</v>
      </c>
      <c r="D85" s="10" t="s">
        <v>27</v>
      </c>
      <c r="E85" s="10" t="s">
        <v>63</v>
      </c>
      <c r="F85" s="12">
        <v>1</v>
      </c>
      <c r="G85" s="12">
        <v>72</v>
      </c>
      <c r="H85" s="12">
        <f t="shared" si="2"/>
        <v>72</v>
      </c>
      <c r="I85" s="10"/>
    </row>
    <row r="86" s="1" customFormat="1" ht="20" customHeight="1" spans="1:9">
      <c r="A86" s="10">
        <v>84</v>
      </c>
      <c r="B86" s="11" t="s">
        <v>107</v>
      </c>
      <c r="C86" s="10" t="s">
        <v>99</v>
      </c>
      <c r="D86" s="10" t="s">
        <v>27</v>
      </c>
      <c r="E86" s="10" t="s">
        <v>63</v>
      </c>
      <c r="F86" s="12">
        <v>5</v>
      </c>
      <c r="G86" s="12">
        <v>420</v>
      </c>
      <c r="H86" s="12">
        <f t="shared" si="2"/>
        <v>2100</v>
      </c>
      <c r="I86" s="10"/>
    </row>
    <row r="87" s="1" customFormat="1" ht="20" customHeight="1" spans="1:9">
      <c r="A87" s="10">
        <v>85</v>
      </c>
      <c r="B87" s="11" t="s">
        <v>107</v>
      </c>
      <c r="C87" s="10" t="s">
        <v>108</v>
      </c>
      <c r="D87" s="10" t="s">
        <v>27</v>
      </c>
      <c r="E87" s="10" t="s">
        <v>63</v>
      </c>
      <c r="F87" s="12">
        <v>1</v>
      </c>
      <c r="G87" s="12">
        <v>160</v>
      </c>
      <c r="H87" s="12">
        <f t="shared" si="2"/>
        <v>160</v>
      </c>
      <c r="I87" s="10"/>
    </row>
    <row r="88" s="1" customFormat="1" ht="20" customHeight="1" spans="1:9">
      <c r="A88" s="10">
        <v>86</v>
      </c>
      <c r="B88" s="11" t="s">
        <v>107</v>
      </c>
      <c r="C88" s="10" t="s">
        <v>109</v>
      </c>
      <c r="D88" s="10" t="s">
        <v>27</v>
      </c>
      <c r="E88" s="10" t="s">
        <v>63</v>
      </c>
      <c r="F88" s="12">
        <v>5</v>
      </c>
      <c r="G88" s="12">
        <v>90</v>
      </c>
      <c r="H88" s="12">
        <f t="shared" si="2"/>
        <v>450</v>
      </c>
      <c r="I88" s="10"/>
    </row>
    <row r="89" s="1" customFormat="1" ht="20" customHeight="1" spans="1:9">
      <c r="A89" s="10">
        <v>87</v>
      </c>
      <c r="B89" s="11" t="s">
        <v>110</v>
      </c>
      <c r="C89" s="10" t="s">
        <v>111</v>
      </c>
      <c r="D89" s="10" t="s">
        <v>27</v>
      </c>
      <c r="E89" s="10" t="s">
        <v>63</v>
      </c>
      <c r="F89" s="12">
        <v>1</v>
      </c>
      <c r="G89" s="12">
        <v>180</v>
      </c>
      <c r="H89" s="12">
        <f t="shared" si="2"/>
        <v>180</v>
      </c>
      <c r="I89" s="10"/>
    </row>
    <row r="90" s="1" customFormat="1" ht="20" customHeight="1" spans="1:9">
      <c r="A90" s="10">
        <v>88</v>
      </c>
      <c r="B90" s="11" t="s">
        <v>112</v>
      </c>
      <c r="C90" s="10" t="s">
        <v>113</v>
      </c>
      <c r="D90" s="10" t="s">
        <v>27</v>
      </c>
      <c r="E90" s="10" t="s">
        <v>63</v>
      </c>
      <c r="F90" s="12">
        <v>4</v>
      </c>
      <c r="G90" s="12">
        <v>480</v>
      </c>
      <c r="H90" s="12">
        <f t="shared" si="2"/>
        <v>1920</v>
      </c>
      <c r="I90" s="10"/>
    </row>
    <row r="91" s="1" customFormat="1" ht="20" customHeight="1" spans="1:9">
      <c r="A91" s="10">
        <v>89</v>
      </c>
      <c r="B91" s="11" t="s">
        <v>114</v>
      </c>
      <c r="C91" s="10" t="s">
        <v>113</v>
      </c>
      <c r="D91" s="10" t="s">
        <v>27</v>
      </c>
      <c r="E91" s="10" t="s">
        <v>63</v>
      </c>
      <c r="F91" s="12">
        <v>3</v>
      </c>
      <c r="G91" s="12">
        <v>480</v>
      </c>
      <c r="H91" s="12">
        <f t="shared" si="2"/>
        <v>1440</v>
      </c>
      <c r="I91" s="10"/>
    </row>
    <row r="92" s="1" customFormat="1" ht="20" customHeight="1" spans="1:9">
      <c r="A92" s="10">
        <v>90</v>
      </c>
      <c r="B92" s="11" t="s">
        <v>112</v>
      </c>
      <c r="C92" s="10" t="s">
        <v>115</v>
      </c>
      <c r="D92" s="10" t="s">
        <v>27</v>
      </c>
      <c r="E92" s="10" t="s">
        <v>63</v>
      </c>
      <c r="F92" s="12">
        <v>1</v>
      </c>
      <c r="G92" s="12">
        <v>105</v>
      </c>
      <c r="H92" s="12">
        <f t="shared" si="2"/>
        <v>105</v>
      </c>
      <c r="I92" s="10"/>
    </row>
    <row r="93" s="1" customFormat="1" ht="20" customHeight="1" spans="1:9">
      <c r="A93" s="10">
        <v>91</v>
      </c>
      <c r="B93" s="11" t="s">
        <v>112</v>
      </c>
      <c r="C93" s="10" t="s">
        <v>116</v>
      </c>
      <c r="D93" s="10" t="s">
        <v>27</v>
      </c>
      <c r="E93" s="10" t="s">
        <v>63</v>
      </c>
      <c r="F93" s="12">
        <v>6</v>
      </c>
      <c r="G93" s="12">
        <v>82</v>
      </c>
      <c r="H93" s="12">
        <f t="shared" si="2"/>
        <v>492</v>
      </c>
      <c r="I93" s="10"/>
    </row>
    <row r="94" s="1" customFormat="1" ht="20" customHeight="1" spans="1:9">
      <c r="A94" s="10">
        <v>92</v>
      </c>
      <c r="B94" s="11" t="s">
        <v>112</v>
      </c>
      <c r="C94" s="10" t="s">
        <v>117</v>
      </c>
      <c r="D94" s="10" t="s">
        <v>27</v>
      </c>
      <c r="E94" s="10" t="s">
        <v>63</v>
      </c>
      <c r="F94" s="12">
        <v>4</v>
      </c>
      <c r="G94" s="12">
        <v>63</v>
      </c>
      <c r="H94" s="12">
        <f t="shared" si="2"/>
        <v>252</v>
      </c>
      <c r="I94" s="10"/>
    </row>
    <row r="95" s="1" customFormat="1" ht="20" customHeight="1" spans="1:9">
      <c r="A95" s="10">
        <v>93</v>
      </c>
      <c r="B95" s="11" t="s">
        <v>118</v>
      </c>
      <c r="C95" s="10" t="s">
        <v>119</v>
      </c>
      <c r="D95" s="10"/>
      <c r="E95" s="10" t="s">
        <v>63</v>
      </c>
      <c r="F95" s="12">
        <v>15</v>
      </c>
      <c r="G95" s="12">
        <v>1</v>
      </c>
      <c r="H95" s="12">
        <f t="shared" si="2"/>
        <v>15</v>
      </c>
      <c r="I95" s="10"/>
    </row>
    <row r="96" s="1" customFormat="1" ht="20" customHeight="1" spans="1:9">
      <c r="A96" s="10">
        <v>94</v>
      </c>
      <c r="B96" s="11" t="s">
        <v>120</v>
      </c>
      <c r="C96" s="10" t="s">
        <v>121</v>
      </c>
      <c r="D96" s="10"/>
      <c r="E96" s="10" t="s">
        <v>63</v>
      </c>
      <c r="F96" s="12">
        <v>2</v>
      </c>
      <c r="G96" s="12">
        <v>60</v>
      </c>
      <c r="H96" s="12">
        <f t="shared" si="2"/>
        <v>120</v>
      </c>
      <c r="I96" s="10"/>
    </row>
    <row r="97" s="1" customFormat="1" ht="20" customHeight="1" spans="1:9">
      <c r="A97" s="10">
        <v>95</v>
      </c>
      <c r="B97" s="11" t="s">
        <v>120</v>
      </c>
      <c r="C97" s="10" t="s">
        <v>122</v>
      </c>
      <c r="D97" s="10"/>
      <c r="E97" s="10" t="s">
        <v>63</v>
      </c>
      <c r="F97" s="12">
        <v>15</v>
      </c>
      <c r="G97" s="12">
        <v>33</v>
      </c>
      <c r="H97" s="12">
        <f t="shared" si="2"/>
        <v>495</v>
      </c>
      <c r="I97" s="10"/>
    </row>
    <row r="98" s="1" customFormat="1" ht="20" customHeight="1" spans="1:9">
      <c r="A98" s="10">
        <v>96</v>
      </c>
      <c r="B98" s="11" t="s">
        <v>120</v>
      </c>
      <c r="C98" s="14" t="s">
        <v>119</v>
      </c>
      <c r="D98" s="14"/>
      <c r="E98" s="14" t="s">
        <v>63</v>
      </c>
      <c r="F98" s="12">
        <v>15</v>
      </c>
      <c r="G98" s="12">
        <v>14</v>
      </c>
      <c r="H98" s="12">
        <f t="shared" si="2"/>
        <v>210</v>
      </c>
      <c r="I98" s="15"/>
    </row>
    <row r="99" s="1" customFormat="1" ht="20" customHeight="1" spans="1:9">
      <c r="A99" s="10">
        <v>97</v>
      </c>
      <c r="B99" s="11" t="s">
        <v>123</v>
      </c>
      <c r="C99" s="10" t="s">
        <v>119</v>
      </c>
      <c r="D99" s="10"/>
      <c r="E99" s="10" t="s">
        <v>40</v>
      </c>
      <c r="F99" s="12">
        <v>30</v>
      </c>
      <c r="G99" s="12">
        <v>8.5</v>
      </c>
      <c r="H99" s="12">
        <f t="shared" ref="H99:H140" si="3">F99*G99</f>
        <v>255</v>
      </c>
      <c r="I99" s="10"/>
    </row>
    <row r="100" s="1" customFormat="1" ht="20" customHeight="1" spans="1:9">
      <c r="A100" s="10">
        <v>98</v>
      </c>
      <c r="B100" s="11" t="s">
        <v>124</v>
      </c>
      <c r="C100" s="10" t="s">
        <v>125</v>
      </c>
      <c r="D100" s="10"/>
      <c r="E100" s="10" t="s">
        <v>63</v>
      </c>
      <c r="F100" s="12">
        <v>70</v>
      </c>
      <c r="G100" s="12">
        <v>80</v>
      </c>
      <c r="H100" s="12">
        <f t="shared" si="3"/>
        <v>5600</v>
      </c>
      <c r="I100" s="10"/>
    </row>
    <row r="101" s="1" customFormat="1" ht="20" customHeight="1" spans="1:9">
      <c r="A101" s="10">
        <v>99</v>
      </c>
      <c r="B101" s="11" t="s">
        <v>126</v>
      </c>
      <c r="C101" s="10" t="s">
        <v>127</v>
      </c>
      <c r="D101" s="10" t="s">
        <v>87</v>
      </c>
      <c r="E101" s="10" t="s">
        <v>63</v>
      </c>
      <c r="F101" s="12">
        <v>2</v>
      </c>
      <c r="G101" s="12">
        <v>5700</v>
      </c>
      <c r="H101" s="12">
        <f t="shared" si="3"/>
        <v>11400</v>
      </c>
      <c r="I101" s="10"/>
    </row>
    <row r="102" s="1" customFormat="1" ht="20" customHeight="1" spans="1:9">
      <c r="A102" s="10">
        <v>100</v>
      </c>
      <c r="B102" s="11" t="s">
        <v>128</v>
      </c>
      <c r="C102" s="10" t="s">
        <v>129</v>
      </c>
      <c r="D102" s="10" t="s">
        <v>87</v>
      </c>
      <c r="E102" s="10" t="s">
        <v>63</v>
      </c>
      <c r="F102" s="12">
        <v>4</v>
      </c>
      <c r="G102" s="12">
        <v>1500</v>
      </c>
      <c r="H102" s="12">
        <f t="shared" si="3"/>
        <v>6000</v>
      </c>
      <c r="I102" s="10"/>
    </row>
    <row r="103" s="1" customFormat="1" ht="20" customHeight="1" spans="1:9">
      <c r="A103" s="10">
        <v>101</v>
      </c>
      <c r="B103" s="11" t="s">
        <v>126</v>
      </c>
      <c r="C103" s="10" t="s">
        <v>130</v>
      </c>
      <c r="D103" s="10" t="s">
        <v>87</v>
      </c>
      <c r="E103" s="10" t="s">
        <v>63</v>
      </c>
      <c r="F103" s="12">
        <v>1</v>
      </c>
      <c r="G103" s="12">
        <v>3000</v>
      </c>
      <c r="H103" s="12">
        <f t="shared" si="3"/>
        <v>3000</v>
      </c>
      <c r="I103" s="10"/>
    </row>
    <row r="104" s="1" customFormat="1" ht="20" customHeight="1" spans="1:9">
      <c r="A104" s="10">
        <v>102</v>
      </c>
      <c r="B104" s="11" t="s">
        <v>131</v>
      </c>
      <c r="C104" s="10" t="s">
        <v>132</v>
      </c>
      <c r="D104" s="10" t="s">
        <v>87</v>
      </c>
      <c r="E104" s="10" t="s">
        <v>63</v>
      </c>
      <c r="F104" s="12">
        <v>1</v>
      </c>
      <c r="G104" s="12">
        <v>1800</v>
      </c>
      <c r="H104" s="12">
        <f t="shared" si="3"/>
        <v>1800</v>
      </c>
      <c r="I104" s="10"/>
    </row>
    <row r="105" s="1" customFormat="1" ht="20" customHeight="1" spans="1:9">
      <c r="A105" s="10">
        <v>103</v>
      </c>
      <c r="B105" s="11" t="s">
        <v>131</v>
      </c>
      <c r="C105" s="10" t="s">
        <v>133</v>
      </c>
      <c r="D105" s="10" t="s">
        <v>87</v>
      </c>
      <c r="E105" s="10" t="s">
        <v>63</v>
      </c>
      <c r="F105" s="12">
        <v>1</v>
      </c>
      <c r="G105" s="12">
        <v>1700</v>
      </c>
      <c r="H105" s="12">
        <f t="shared" si="3"/>
        <v>1700</v>
      </c>
      <c r="I105" s="10"/>
    </row>
    <row r="106" s="1" customFormat="1" ht="20" customHeight="1" spans="1:9">
      <c r="A106" s="10">
        <v>104</v>
      </c>
      <c r="B106" s="11" t="s">
        <v>131</v>
      </c>
      <c r="C106" s="10" t="s">
        <v>134</v>
      </c>
      <c r="D106" s="10" t="s">
        <v>87</v>
      </c>
      <c r="E106" s="10" t="s">
        <v>63</v>
      </c>
      <c r="F106" s="12">
        <v>2</v>
      </c>
      <c r="G106" s="12">
        <v>1400</v>
      </c>
      <c r="H106" s="12">
        <f t="shared" si="3"/>
        <v>2800</v>
      </c>
      <c r="I106" s="10"/>
    </row>
    <row r="107" s="1" customFormat="1" ht="20" customHeight="1" spans="1:9">
      <c r="A107" s="10">
        <v>105</v>
      </c>
      <c r="B107" s="11" t="s">
        <v>131</v>
      </c>
      <c r="C107" s="10" t="s">
        <v>135</v>
      </c>
      <c r="D107" s="10" t="s">
        <v>87</v>
      </c>
      <c r="E107" s="10" t="s">
        <v>63</v>
      </c>
      <c r="F107" s="12">
        <v>8</v>
      </c>
      <c r="G107" s="12">
        <v>1200</v>
      </c>
      <c r="H107" s="12">
        <f t="shared" si="3"/>
        <v>9600</v>
      </c>
      <c r="I107" s="10"/>
    </row>
    <row r="108" s="1" customFormat="1" ht="20" customHeight="1" spans="1:9">
      <c r="A108" s="10">
        <v>106</v>
      </c>
      <c r="B108" s="11" t="s">
        <v>131</v>
      </c>
      <c r="C108" s="10" t="s">
        <v>136</v>
      </c>
      <c r="D108" s="10" t="s">
        <v>87</v>
      </c>
      <c r="E108" s="10" t="s">
        <v>63</v>
      </c>
      <c r="F108" s="12">
        <v>3</v>
      </c>
      <c r="G108" s="12">
        <v>1100</v>
      </c>
      <c r="H108" s="12">
        <f t="shared" si="3"/>
        <v>3300</v>
      </c>
      <c r="I108" s="10"/>
    </row>
    <row r="109" s="1" customFormat="1" ht="20" customHeight="1" spans="1:9">
      <c r="A109" s="10">
        <v>107</v>
      </c>
      <c r="B109" s="11" t="s">
        <v>128</v>
      </c>
      <c r="C109" s="10" t="s">
        <v>137</v>
      </c>
      <c r="D109" s="10" t="s">
        <v>87</v>
      </c>
      <c r="E109" s="10" t="s">
        <v>63</v>
      </c>
      <c r="F109" s="12">
        <v>9</v>
      </c>
      <c r="G109" s="12">
        <v>1500</v>
      </c>
      <c r="H109" s="12">
        <f t="shared" si="3"/>
        <v>13500</v>
      </c>
      <c r="I109" s="10"/>
    </row>
    <row r="110" s="1" customFormat="1" ht="20" customHeight="1" spans="1:9">
      <c r="A110" s="10">
        <v>108</v>
      </c>
      <c r="B110" s="11" t="s">
        <v>128</v>
      </c>
      <c r="C110" s="10" t="s">
        <v>138</v>
      </c>
      <c r="D110" s="10" t="s">
        <v>87</v>
      </c>
      <c r="E110" s="10" t="s">
        <v>63</v>
      </c>
      <c r="F110" s="12">
        <v>2</v>
      </c>
      <c r="G110" s="12">
        <v>1800</v>
      </c>
      <c r="H110" s="12">
        <f t="shared" si="3"/>
        <v>3600</v>
      </c>
      <c r="I110" s="10"/>
    </row>
    <row r="111" s="1" customFormat="1" ht="20" customHeight="1" spans="1:9">
      <c r="A111" s="10">
        <v>109</v>
      </c>
      <c r="B111" s="11" t="s">
        <v>139</v>
      </c>
      <c r="C111" s="10" t="s">
        <v>140</v>
      </c>
      <c r="D111" s="10" t="s">
        <v>87</v>
      </c>
      <c r="E111" s="10" t="s">
        <v>63</v>
      </c>
      <c r="F111" s="12">
        <v>2</v>
      </c>
      <c r="G111" s="12">
        <v>850</v>
      </c>
      <c r="H111" s="12">
        <f t="shared" si="3"/>
        <v>1700</v>
      </c>
      <c r="I111" s="10"/>
    </row>
    <row r="112" s="1" customFormat="1" ht="20" customHeight="1" spans="1:9">
      <c r="A112" s="10">
        <v>110</v>
      </c>
      <c r="B112" s="11" t="s">
        <v>139</v>
      </c>
      <c r="C112" s="10" t="s">
        <v>141</v>
      </c>
      <c r="D112" s="10" t="s">
        <v>87</v>
      </c>
      <c r="E112" s="10" t="s">
        <v>63</v>
      </c>
      <c r="F112" s="12">
        <v>1</v>
      </c>
      <c r="G112" s="12">
        <v>1100</v>
      </c>
      <c r="H112" s="12">
        <f t="shared" si="3"/>
        <v>1100</v>
      </c>
      <c r="I112" s="10"/>
    </row>
    <row r="113" s="1" customFormat="1" ht="20" customHeight="1" spans="1:9">
      <c r="A113" s="10">
        <v>111</v>
      </c>
      <c r="B113" s="11" t="s">
        <v>142</v>
      </c>
      <c r="C113" s="10" t="s">
        <v>132</v>
      </c>
      <c r="D113" s="10" t="s">
        <v>87</v>
      </c>
      <c r="E113" s="10" t="s">
        <v>63</v>
      </c>
      <c r="F113" s="12">
        <v>1</v>
      </c>
      <c r="G113" s="12">
        <v>136500</v>
      </c>
      <c r="H113" s="12">
        <f t="shared" si="3"/>
        <v>136500</v>
      </c>
      <c r="I113" s="10"/>
    </row>
    <row r="114" s="1" customFormat="1" ht="20" customHeight="1" spans="1:9">
      <c r="A114" s="10">
        <v>112</v>
      </c>
      <c r="B114" s="11" t="s">
        <v>142</v>
      </c>
      <c r="C114" s="10" t="s">
        <v>127</v>
      </c>
      <c r="D114" s="10" t="s">
        <v>87</v>
      </c>
      <c r="E114" s="10" t="s">
        <v>63</v>
      </c>
      <c r="F114" s="12">
        <v>2</v>
      </c>
      <c r="G114" s="12">
        <v>186900</v>
      </c>
      <c r="H114" s="12">
        <f t="shared" si="3"/>
        <v>373800</v>
      </c>
      <c r="I114" s="10"/>
    </row>
    <row r="115" s="1" customFormat="1" ht="20" customHeight="1" spans="1:9">
      <c r="A115" s="10">
        <v>113</v>
      </c>
      <c r="B115" s="11" t="s">
        <v>143</v>
      </c>
      <c r="C115" s="10" t="s">
        <v>33</v>
      </c>
      <c r="D115" s="10"/>
      <c r="E115" s="10" t="s">
        <v>63</v>
      </c>
      <c r="F115" s="12">
        <v>2</v>
      </c>
      <c r="G115" s="12">
        <v>900</v>
      </c>
      <c r="H115" s="12">
        <f t="shared" si="3"/>
        <v>1800</v>
      </c>
      <c r="I115" s="10"/>
    </row>
    <row r="116" s="1" customFormat="1" ht="20" customHeight="1" spans="1:9">
      <c r="A116" s="10">
        <v>114</v>
      </c>
      <c r="B116" s="11" t="s">
        <v>144</v>
      </c>
      <c r="C116" s="10" t="s">
        <v>49</v>
      </c>
      <c r="D116" s="10"/>
      <c r="E116" s="10" t="s">
        <v>63</v>
      </c>
      <c r="F116" s="12">
        <v>2</v>
      </c>
      <c r="G116" s="12">
        <v>500</v>
      </c>
      <c r="H116" s="12">
        <f t="shared" si="3"/>
        <v>1000</v>
      </c>
      <c r="I116" s="10"/>
    </row>
    <row r="117" s="1" customFormat="1" ht="29" customHeight="1" spans="1:9">
      <c r="A117" s="10">
        <v>115</v>
      </c>
      <c r="B117" s="11" t="s">
        <v>145</v>
      </c>
      <c r="C117" s="10" t="s">
        <v>146</v>
      </c>
      <c r="D117" s="10"/>
      <c r="E117" s="10" t="s">
        <v>63</v>
      </c>
      <c r="F117" s="12">
        <v>2</v>
      </c>
      <c r="G117" s="12">
        <v>17500</v>
      </c>
      <c r="H117" s="12">
        <f t="shared" si="3"/>
        <v>35000</v>
      </c>
      <c r="I117" s="10"/>
    </row>
    <row r="118" s="1" customFormat="1" ht="20" customHeight="1" spans="1:9">
      <c r="A118" s="10">
        <v>116</v>
      </c>
      <c r="B118" s="11" t="s">
        <v>147</v>
      </c>
      <c r="C118" s="10" t="s">
        <v>65</v>
      </c>
      <c r="D118" s="10"/>
      <c r="E118" s="10" t="s">
        <v>63</v>
      </c>
      <c r="F118" s="12">
        <v>2</v>
      </c>
      <c r="G118" s="12">
        <v>2000</v>
      </c>
      <c r="H118" s="12">
        <f t="shared" si="3"/>
        <v>4000</v>
      </c>
      <c r="I118" s="10"/>
    </row>
    <row r="119" s="1" customFormat="1" ht="20" customHeight="1" spans="1:9">
      <c r="A119" s="10">
        <v>117</v>
      </c>
      <c r="B119" s="11" t="s">
        <v>148</v>
      </c>
      <c r="C119" s="10" t="s">
        <v>65</v>
      </c>
      <c r="D119" s="10"/>
      <c r="E119" s="10" t="s">
        <v>63</v>
      </c>
      <c r="F119" s="12">
        <v>2</v>
      </c>
      <c r="G119" s="12">
        <v>4000</v>
      </c>
      <c r="H119" s="12">
        <f t="shared" si="3"/>
        <v>8000</v>
      </c>
      <c r="I119" s="10"/>
    </row>
    <row r="120" s="1" customFormat="1" ht="20" customHeight="1" spans="1:9">
      <c r="A120" s="10">
        <v>118</v>
      </c>
      <c r="B120" s="11" t="s">
        <v>149</v>
      </c>
      <c r="C120" s="10" t="s">
        <v>150</v>
      </c>
      <c r="D120" s="10"/>
      <c r="E120" s="10" t="s">
        <v>63</v>
      </c>
      <c r="F120" s="12">
        <v>1</v>
      </c>
      <c r="G120" s="12">
        <v>163600</v>
      </c>
      <c r="H120" s="12">
        <f t="shared" si="3"/>
        <v>163600</v>
      </c>
      <c r="I120" s="10"/>
    </row>
    <row r="121" s="1" customFormat="1" ht="20" customHeight="1" spans="1:9">
      <c r="A121" s="10">
        <v>119</v>
      </c>
      <c r="B121" s="11" t="s">
        <v>151</v>
      </c>
      <c r="C121" s="10" t="s">
        <v>150</v>
      </c>
      <c r="D121" s="10"/>
      <c r="E121" s="10" t="s">
        <v>63</v>
      </c>
      <c r="F121" s="12">
        <v>2</v>
      </c>
      <c r="G121" s="12">
        <v>13283</v>
      </c>
      <c r="H121" s="12">
        <f t="shared" si="3"/>
        <v>26566</v>
      </c>
      <c r="I121" s="10"/>
    </row>
    <row r="122" s="1" customFormat="1" ht="20" customHeight="1" spans="1:9">
      <c r="A122" s="10">
        <v>120</v>
      </c>
      <c r="B122" s="11" t="s">
        <v>152</v>
      </c>
      <c r="C122" s="10" t="s">
        <v>37</v>
      </c>
      <c r="D122" s="10"/>
      <c r="E122" s="10" t="s">
        <v>63</v>
      </c>
      <c r="F122" s="12">
        <v>70</v>
      </c>
      <c r="G122" s="12">
        <v>1560</v>
      </c>
      <c r="H122" s="12">
        <f t="shared" si="3"/>
        <v>109200</v>
      </c>
      <c r="I122" s="10"/>
    </row>
    <row r="123" s="1" customFormat="1" ht="20" customHeight="1" spans="1:9">
      <c r="A123" s="10">
        <v>121</v>
      </c>
      <c r="B123" s="11" t="s">
        <v>153</v>
      </c>
      <c r="C123" s="10"/>
      <c r="D123" s="10" t="s">
        <v>87</v>
      </c>
      <c r="E123" s="10" t="s">
        <v>63</v>
      </c>
      <c r="F123" s="12">
        <v>17</v>
      </c>
      <c r="G123" s="12">
        <v>2033</v>
      </c>
      <c r="H123" s="12">
        <f t="shared" si="3"/>
        <v>34561</v>
      </c>
      <c r="I123" s="10"/>
    </row>
    <row r="124" s="1" customFormat="1" ht="20" customHeight="1" spans="1:9">
      <c r="A124" s="10">
        <v>122</v>
      </c>
      <c r="B124" s="11" t="s">
        <v>139</v>
      </c>
      <c r="C124" s="10" t="s">
        <v>129</v>
      </c>
      <c r="D124" s="10" t="s">
        <v>87</v>
      </c>
      <c r="E124" s="10" t="s">
        <v>63</v>
      </c>
      <c r="F124" s="12">
        <v>12</v>
      </c>
      <c r="G124" s="12">
        <v>600</v>
      </c>
      <c r="H124" s="12">
        <f t="shared" si="3"/>
        <v>7200</v>
      </c>
      <c r="I124" s="10"/>
    </row>
    <row r="125" s="1" customFormat="1" ht="20" customHeight="1" spans="1:9">
      <c r="A125" s="10">
        <v>123</v>
      </c>
      <c r="B125" s="11" t="s">
        <v>142</v>
      </c>
      <c r="C125" s="10" t="s">
        <v>154</v>
      </c>
      <c r="D125" s="10" t="s">
        <v>87</v>
      </c>
      <c r="E125" s="10" t="s">
        <v>63</v>
      </c>
      <c r="F125" s="12">
        <v>1</v>
      </c>
      <c r="G125" s="12">
        <v>88600</v>
      </c>
      <c r="H125" s="12">
        <f t="shared" si="3"/>
        <v>88600</v>
      </c>
      <c r="I125" s="10"/>
    </row>
    <row r="126" s="1" customFormat="1" ht="29" customHeight="1" spans="1:9">
      <c r="A126" s="10">
        <v>124</v>
      </c>
      <c r="B126" s="11" t="s">
        <v>155</v>
      </c>
      <c r="C126" s="10" t="s">
        <v>29</v>
      </c>
      <c r="D126" s="10"/>
      <c r="E126" s="10" t="s">
        <v>63</v>
      </c>
      <c r="F126" s="12">
        <v>2</v>
      </c>
      <c r="G126" s="12">
        <v>7660</v>
      </c>
      <c r="H126" s="12">
        <f t="shared" si="3"/>
        <v>15320</v>
      </c>
      <c r="I126" s="10"/>
    </row>
    <row r="127" s="1" customFormat="1" ht="20" customHeight="1" spans="1:9">
      <c r="A127" s="10">
        <v>125</v>
      </c>
      <c r="B127" s="11" t="s">
        <v>156</v>
      </c>
      <c r="C127" s="10" t="s">
        <v>32</v>
      </c>
      <c r="D127" s="10" t="s">
        <v>87</v>
      </c>
      <c r="E127" s="10" t="s">
        <v>63</v>
      </c>
      <c r="F127" s="12">
        <v>2</v>
      </c>
      <c r="G127" s="12">
        <v>5800</v>
      </c>
      <c r="H127" s="12">
        <f t="shared" si="3"/>
        <v>11600</v>
      </c>
      <c r="I127" s="10"/>
    </row>
    <row r="128" s="1" customFormat="1" ht="20" customHeight="1" spans="1:9">
      <c r="A128" s="10">
        <v>126</v>
      </c>
      <c r="B128" s="11" t="s">
        <v>157</v>
      </c>
      <c r="C128" s="10" t="s">
        <v>65</v>
      </c>
      <c r="D128" s="10"/>
      <c r="E128" s="10" t="s">
        <v>158</v>
      </c>
      <c r="F128" s="12">
        <v>8</v>
      </c>
      <c r="G128" s="12">
        <v>82.37</v>
      </c>
      <c r="H128" s="12">
        <f t="shared" si="3"/>
        <v>658.96</v>
      </c>
      <c r="I128" s="10"/>
    </row>
    <row r="129" s="1" customFormat="1" ht="20" customHeight="1" spans="1:9">
      <c r="A129" s="10">
        <v>127</v>
      </c>
      <c r="B129" s="11" t="s">
        <v>159</v>
      </c>
      <c r="C129" s="10" t="s">
        <v>160</v>
      </c>
      <c r="D129" s="10"/>
      <c r="E129" s="10" t="s">
        <v>158</v>
      </c>
      <c r="F129" s="12">
        <v>2</v>
      </c>
      <c r="G129" s="12">
        <v>90</v>
      </c>
      <c r="H129" s="12">
        <f t="shared" si="3"/>
        <v>180</v>
      </c>
      <c r="I129" s="10"/>
    </row>
    <row r="130" s="1" customFormat="1" ht="20" customHeight="1" spans="1:9">
      <c r="A130" s="10">
        <v>128</v>
      </c>
      <c r="B130" s="11" t="s">
        <v>161</v>
      </c>
      <c r="C130" s="10" t="s">
        <v>33</v>
      </c>
      <c r="D130" s="10" t="s">
        <v>27</v>
      </c>
      <c r="E130" s="10" t="s">
        <v>158</v>
      </c>
      <c r="F130" s="12">
        <v>60</v>
      </c>
      <c r="G130" s="12">
        <v>25</v>
      </c>
      <c r="H130" s="12">
        <f t="shared" si="3"/>
        <v>1500</v>
      </c>
      <c r="I130" s="10"/>
    </row>
    <row r="131" s="1" customFormat="1" ht="20" customHeight="1" spans="1:9">
      <c r="A131" s="10">
        <v>129</v>
      </c>
      <c r="B131" s="11" t="s">
        <v>161</v>
      </c>
      <c r="C131" s="10" t="s">
        <v>52</v>
      </c>
      <c r="D131" s="10" t="s">
        <v>27</v>
      </c>
      <c r="E131" s="10" t="s">
        <v>158</v>
      </c>
      <c r="F131" s="12">
        <v>8</v>
      </c>
      <c r="G131" s="12">
        <v>30</v>
      </c>
      <c r="H131" s="12">
        <f t="shared" si="3"/>
        <v>240</v>
      </c>
      <c r="I131" s="10"/>
    </row>
    <row r="132" s="1" customFormat="1" ht="20" customHeight="1" spans="1:9">
      <c r="A132" s="10">
        <v>130</v>
      </c>
      <c r="B132" s="11" t="s">
        <v>161</v>
      </c>
      <c r="C132" s="10" t="s">
        <v>37</v>
      </c>
      <c r="D132" s="10" t="s">
        <v>27</v>
      </c>
      <c r="E132" s="10" t="s">
        <v>158</v>
      </c>
      <c r="F132" s="12">
        <v>22</v>
      </c>
      <c r="G132" s="12">
        <v>60</v>
      </c>
      <c r="H132" s="12">
        <f t="shared" si="3"/>
        <v>1320</v>
      </c>
      <c r="I132" s="10"/>
    </row>
    <row r="133" s="1" customFormat="1" ht="20" customHeight="1" spans="1:9">
      <c r="A133" s="10">
        <v>131</v>
      </c>
      <c r="B133" s="11" t="s">
        <v>161</v>
      </c>
      <c r="C133" s="10" t="s">
        <v>36</v>
      </c>
      <c r="D133" s="10" t="s">
        <v>27</v>
      </c>
      <c r="E133" s="10" t="s">
        <v>158</v>
      </c>
      <c r="F133" s="12">
        <v>4</v>
      </c>
      <c r="G133" s="12">
        <v>80</v>
      </c>
      <c r="H133" s="12">
        <f t="shared" si="3"/>
        <v>320</v>
      </c>
      <c r="I133" s="10"/>
    </row>
    <row r="134" s="1" customFormat="1" ht="20" customHeight="1" spans="1:9">
      <c r="A134" s="10">
        <v>132</v>
      </c>
      <c r="B134" s="11" t="s">
        <v>161</v>
      </c>
      <c r="C134" s="10" t="s">
        <v>162</v>
      </c>
      <c r="D134" s="10" t="s">
        <v>27</v>
      </c>
      <c r="E134" s="10" t="s">
        <v>158</v>
      </c>
      <c r="F134" s="12">
        <v>2</v>
      </c>
      <c r="G134" s="12">
        <v>172</v>
      </c>
      <c r="H134" s="12">
        <f t="shared" si="3"/>
        <v>344</v>
      </c>
      <c r="I134" s="10"/>
    </row>
    <row r="135" s="1" customFormat="1" ht="20" customHeight="1" spans="1:9">
      <c r="A135" s="10">
        <v>133</v>
      </c>
      <c r="B135" s="11" t="s">
        <v>161</v>
      </c>
      <c r="C135" s="10" t="s">
        <v>35</v>
      </c>
      <c r="D135" s="10" t="s">
        <v>27</v>
      </c>
      <c r="E135" s="10" t="s">
        <v>158</v>
      </c>
      <c r="F135" s="12">
        <v>8</v>
      </c>
      <c r="G135" s="12">
        <v>405</v>
      </c>
      <c r="H135" s="12">
        <f t="shared" si="3"/>
        <v>3240</v>
      </c>
      <c r="I135" s="10"/>
    </row>
    <row r="136" s="1" customFormat="1" ht="20" customHeight="1" spans="1:9">
      <c r="A136" s="10">
        <v>134</v>
      </c>
      <c r="B136" s="11" t="s">
        <v>163</v>
      </c>
      <c r="C136" s="10" t="s">
        <v>30</v>
      </c>
      <c r="D136" s="10" t="s">
        <v>27</v>
      </c>
      <c r="E136" s="10" t="s">
        <v>158</v>
      </c>
      <c r="F136" s="12">
        <v>2</v>
      </c>
      <c r="G136" s="12">
        <v>730</v>
      </c>
      <c r="H136" s="12">
        <f t="shared" si="3"/>
        <v>1460</v>
      </c>
      <c r="I136" s="10"/>
    </row>
    <row r="137" s="1" customFormat="1" ht="20" customHeight="1" spans="1:9">
      <c r="A137" s="10">
        <v>135</v>
      </c>
      <c r="B137" s="11" t="s">
        <v>163</v>
      </c>
      <c r="C137" s="10" t="s">
        <v>31</v>
      </c>
      <c r="D137" s="10" t="s">
        <v>27</v>
      </c>
      <c r="E137" s="10" t="s">
        <v>158</v>
      </c>
      <c r="F137" s="12">
        <v>20</v>
      </c>
      <c r="G137" s="12">
        <v>306</v>
      </c>
      <c r="H137" s="12">
        <f t="shared" si="3"/>
        <v>6120</v>
      </c>
      <c r="I137" s="10"/>
    </row>
    <row r="138" s="1" customFormat="1" ht="20" customHeight="1" spans="1:9">
      <c r="A138" s="10">
        <v>136</v>
      </c>
      <c r="B138" s="11" t="s">
        <v>163</v>
      </c>
      <c r="C138" s="10" t="s">
        <v>32</v>
      </c>
      <c r="D138" s="10" t="s">
        <v>27</v>
      </c>
      <c r="E138" s="10" t="s">
        <v>158</v>
      </c>
      <c r="F138" s="12">
        <v>92</v>
      </c>
      <c r="G138" s="12">
        <v>240</v>
      </c>
      <c r="H138" s="12">
        <f t="shared" si="3"/>
        <v>22080</v>
      </c>
      <c r="I138" s="10"/>
    </row>
    <row r="139" s="1" customFormat="1" ht="20" customHeight="1" spans="1:9">
      <c r="A139" s="10">
        <v>137</v>
      </c>
      <c r="B139" s="11" t="s">
        <v>163</v>
      </c>
      <c r="C139" s="10" t="s">
        <v>36</v>
      </c>
      <c r="D139" s="10" t="s">
        <v>27</v>
      </c>
      <c r="E139" s="10" t="s">
        <v>158</v>
      </c>
      <c r="F139" s="12">
        <v>68</v>
      </c>
      <c r="G139" s="12">
        <v>80</v>
      </c>
      <c r="H139" s="12">
        <f t="shared" si="3"/>
        <v>5440</v>
      </c>
      <c r="I139" s="10"/>
    </row>
    <row r="140" s="1" customFormat="1" ht="20" customHeight="1" spans="1:9">
      <c r="A140" s="10">
        <v>138</v>
      </c>
      <c r="B140" s="11" t="s">
        <v>163</v>
      </c>
      <c r="C140" s="10" t="s">
        <v>37</v>
      </c>
      <c r="D140" s="10" t="s">
        <v>27</v>
      </c>
      <c r="E140" s="10" t="s">
        <v>158</v>
      </c>
      <c r="F140" s="16">
        <v>140</v>
      </c>
      <c r="G140" s="16">
        <v>60</v>
      </c>
      <c r="H140" s="12">
        <f t="shared" si="3"/>
        <v>8400</v>
      </c>
      <c r="I140" s="10"/>
    </row>
    <row r="141" s="1" customFormat="1" ht="20" customHeight="1" spans="1:9">
      <c r="A141" s="10">
        <v>139</v>
      </c>
      <c r="B141" s="11" t="s">
        <v>164</v>
      </c>
      <c r="C141" s="10" t="s">
        <v>165</v>
      </c>
      <c r="D141" s="10" t="s">
        <v>27</v>
      </c>
      <c r="E141" s="10" t="s">
        <v>63</v>
      </c>
      <c r="F141" s="12">
        <v>1</v>
      </c>
      <c r="G141" s="12">
        <v>82</v>
      </c>
      <c r="H141" s="12">
        <f t="shared" ref="H140:H184" si="4">F141*G141</f>
        <v>82</v>
      </c>
      <c r="I141" s="10"/>
    </row>
    <row r="142" s="1" customFormat="1" ht="20" customHeight="1" spans="1:9">
      <c r="A142" s="10">
        <v>140</v>
      </c>
      <c r="B142" s="11" t="s">
        <v>164</v>
      </c>
      <c r="C142" s="10" t="s">
        <v>166</v>
      </c>
      <c r="D142" s="10" t="s">
        <v>27</v>
      </c>
      <c r="E142" s="10" t="s">
        <v>63</v>
      </c>
      <c r="F142" s="12">
        <v>4</v>
      </c>
      <c r="G142" s="12">
        <v>61</v>
      </c>
      <c r="H142" s="12">
        <f t="shared" si="4"/>
        <v>244</v>
      </c>
      <c r="I142" s="10"/>
    </row>
    <row r="143" s="1" customFormat="1" ht="20" customHeight="1" spans="1:9">
      <c r="A143" s="10">
        <v>141</v>
      </c>
      <c r="B143" s="11" t="s">
        <v>164</v>
      </c>
      <c r="C143" s="10" t="s">
        <v>167</v>
      </c>
      <c r="D143" s="10" t="s">
        <v>27</v>
      </c>
      <c r="E143" s="10" t="s">
        <v>63</v>
      </c>
      <c r="F143" s="12">
        <v>2</v>
      </c>
      <c r="G143" s="12">
        <v>43</v>
      </c>
      <c r="H143" s="12">
        <f t="shared" si="4"/>
        <v>86</v>
      </c>
      <c r="I143" s="10"/>
    </row>
    <row r="144" s="1" customFormat="1" ht="20" customHeight="1" spans="1:9">
      <c r="A144" s="10">
        <v>142</v>
      </c>
      <c r="B144" s="11" t="s">
        <v>168</v>
      </c>
      <c r="C144" s="10" t="s">
        <v>29</v>
      </c>
      <c r="D144" s="10"/>
      <c r="E144" s="10" t="s">
        <v>63</v>
      </c>
      <c r="F144" s="12">
        <v>2</v>
      </c>
      <c r="G144" s="12">
        <v>1850</v>
      </c>
      <c r="H144" s="12">
        <f t="shared" si="4"/>
        <v>3700</v>
      </c>
      <c r="I144" s="10"/>
    </row>
    <row r="145" s="1" customFormat="1" ht="20" customHeight="1" spans="1:9">
      <c r="A145" s="10">
        <v>143</v>
      </c>
      <c r="B145" s="11" t="s">
        <v>169</v>
      </c>
      <c r="C145" s="10" t="s">
        <v>29</v>
      </c>
      <c r="D145" s="10"/>
      <c r="E145" s="10" t="s">
        <v>170</v>
      </c>
      <c r="F145" s="12">
        <v>4</v>
      </c>
      <c r="G145" s="12">
        <v>2200</v>
      </c>
      <c r="H145" s="12">
        <f t="shared" si="4"/>
        <v>8800</v>
      </c>
      <c r="I145" s="10"/>
    </row>
    <row r="146" s="1" customFormat="1" ht="20" customHeight="1" spans="1:9">
      <c r="A146" s="10">
        <v>144</v>
      </c>
      <c r="B146" s="11" t="s">
        <v>171</v>
      </c>
      <c r="C146" s="10" t="s">
        <v>172</v>
      </c>
      <c r="D146" s="10"/>
      <c r="E146" s="10" t="s">
        <v>173</v>
      </c>
      <c r="F146" s="12">
        <v>2</v>
      </c>
      <c r="G146" s="12">
        <v>700</v>
      </c>
      <c r="H146" s="12">
        <f t="shared" si="4"/>
        <v>1400</v>
      </c>
      <c r="I146" s="10"/>
    </row>
    <row r="147" s="1" customFormat="1" ht="20" customHeight="1" spans="1:9">
      <c r="A147" s="10">
        <v>145</v>
      </c>
      <c r="B147" s="11" t="s">
        <v>174</v>
      </c>
      <c r="C147" s="10" t="s">
        <v>175</v>
      </c>
      <c r="D147" s="10"/>
      <c r="E147" s="10" t="s">
        <v>173</v>
      </c>
      <c r="F147" s="12">
        <v>26.26</v>
      </c>
      <c r="G147" s="12">
        <v>1500</v>
      </c>
      <c r="H147" s="12">
        <f t="shared" si="4"/>
        <v>39390</v>
      </c>
      <c r="I147" s="10"/>
    </row>
    <row r="148" s="1" customFormat="1" ht="20" customHeight="1" spans="1:9">
      <c r="A148" s="10">
        <v>146</v>
      </c>
      <c r="B148" s="11" t="s">
        <v>176</v>
      </c>
      <c r="C148" s="10" t="s">
        <v>29</v>
      </c>
      <c r="D148" s="10"/>
      <c r="E148" s="10" t="s">
        <v>63</v>
      </c>
      <c r="F148" s="12">
        <v>15</v>
      </c>
      <c r="G148" s="12">
        <v>405.6</v>
      </c>
      <c r="H148" s="12">
        <f t="shared" si="4"/>
        <v>6084</v>
      </c>
      <c r="I148" s="10"/>
    </row>
    <row r="149" s="1" customFormat="1" ht="20" customHeight="1" spans="1:9">
      <c r="A149" s="10">
        <v>147</v>
      </c>
      <c r="B149" s="11" t="s">
        <v>177</v>
      </c>
      <c r="C149" s="10" t="s">
        <v>29</v>
      </c>
      <c r="D149" s="10"/>
      <c r="E149" s="10" t="s">
        <v>40</v>
      </c>
      <c r="F149" s="12">
        <v>348</v>
      </c>
      <c r="G149" s="12">
        <v>2.2</v>
      </c>
      <c r="H149" s="12">
        <f t="shared" si="4"/>
        <v>765.6</v>
      </c>
      <c r="I149" s="10"/>
    </row>
    <row r="150" s="1" customFormat="1" ht="20" customHeight="1" spans="1:9">
      <c r="A150" s="10">
        <v>148</v>
      </c>
      <c r="B150" s="11" t="s">
        <v>178</v>
      </c>
      <c r="C150" s="10" t="s">
        <v>29</v>
      </c>
      <c r="D150" s="10"/>
      <c r="E150" s="10" t="s">
        <v>40</v>
      </c>
      <c r="F150" s="12">
        <v>31.5</v>
      </c>
      <c r="G150" s="12">
        <v>1.55</v>
      </c>
      <c r="H150" s="12">
        <f t="shared" si="4"/>
        <v>48.825</v>
      </c>
      <c r="I150" s="10"/>
    </row>
    <row r="151" s="1" customFormat="1" ht="20" customHeight="1" spans="1:9">
      <c r="A151" s="10">
        <v>149</v>
      </c>
      <c r="B151" s="11" t="s">
        <v>179</v>
      </c>
      <c r="C151" s="10" t="s">
        <v>29</v>
      </c>
      <c r="D151" s="10"/>
      <c r="E151" s="10" t="s">
        <v>40</v>
      </c>
      <c r="F151" s="12">
        <v>52.5</v>
      </c>
      <c r="G151" s="12">
        <v>2.8</v>
      </c>
      <c r="H151" s="12">
        <f t="shared" si="4"/>
        <v>147</v>
      </c>
      <c r="I151" s="10"/>
    </row>
    <row r="152" s="1" customFormat="1" ht="20" customHeight="1" spans="1:9">
      <c r="A152" s="10">
        <v>150</v>
      </c>
      <c r="B152" s="11" t="s">
        <v>180</v>
      </c>
      <c r="C152" s="10" t="s">
        <v>29</v>
      </c>
      <c r="D152" s="10"/>
      <c r="E152" s="10" t="s">
        <v>40</v>
      </c>
      <c r="F152" s="12">
        <v>556.5</v>
      </c>
      <c r="G152" s="12">
        <v>15.5</v>
      </c>
      <c r="H152" s="12">
        <f t="shared" si="4"/>
        <v>8625.75</v>
      </c>
      <c r="I152" s="10"/>
    </row>
    <row r="153" s="1" customFormat="1" ht="20" customHeight="1" spans="1:9">
      <c r="A153" s="10">
        <v>151</v>
      </c>
      <c r="B153" s="11" t="s">
        <v>181</v>
      </c>
      <c r="C153" s="10" t="s">
        <v>29</v>
      </c>
      <c r="D153" s="10"/>
      <c r="E153" s="10" t="s">
        <v>40</v>
      </c>
      <c r="F153" s="12">
        <v>105</v>
      </c>
      <c r="G153" s="12">
        <v>2.8</v>
      </c>
      <c r="H153" s="12">
        <f t="shared" si="4"/>
        <v>294</v>
      </c>
      <c r="I153" s="10"/>
    </row>
    <row r="154" s="1" customFormat="1" ht="20" customHeight="1" spans="1:9">
      <c r="A154" s="10">
        <v>152</v>
      </c>
      <c r="B154" s="11" t="s">
        <v>182</v>
      </c>
      <c r="C154" s="10" t="s">
        <v>29</v>
      </c>
      <c r="D154" s="10"/>
      <c r="E154" s="10" t="s">
        <v>40</v>
      </c>
      <c r="F154" s="12">
        <v>324</v>
      </c>
      <c r="G154" s="12">
        <v>7.13</v>
      </c>
      <c r="H154" s="12">
        <f t="shared" si="4"/>
        <v>2310.12</v>
      </c>
      <c r="I154" s="10"/>
    </row>
    <row r="155" s="1" customFormat="1" ht="20" customHeight="1" spans="1:9">
      <c r="A155" s="10">
        <v>153</v>
      </c>
      <c r="B155" s="11" t="s">
        <v>183</v>
      </c>
      <c r="C155" s="10" t="s">
        <v>29</v>
      </c>
      <c r="D155" s="10"/>
      <c r="E155" s="10" t="s">
        <v>40</v>
      </c>
      <c r="F155" s="12">
        <v>10.1</v>
      </c>
      <c r="G155" s="12">
        <v>20.5</v>
      </c>
      <c r="H155" s="12">
        <f t="shared" si="4"/>
        <v>207.05</v>
      </c>
      <c r="I155" s="10"/>
    </row>
    <row r="156" s="1" customFormat="1" ht="20" customHeight="1" spans="1:9">
      <c r="A156" s="10">
        <v>154</v>
      </c>
      <c r="B156" s="11" t="s">
        <v>184</v>
      </c>
      <c r="C156" s="10" t="s">
        <v>29</v>
      </c>
      <c r="D156" s="10"/>
      <c r="E156" s="10" t="s">
        <v>40</v>
      </c>
      <c r="F156" s="12">
        <v>50.5</v>
      </c>
      <c r="G156" s="12">
        <v>8.91</v>
      </c>
      <c r="H156" s="12">
        <f t="shared" si="4"/>
        <v>449.955</v>
      </c>
      <c r="I156" s="10"/>
    </row>
    <row r="157" s="1" customFormat="1" ht="20" customHeight="1" spans="1:9">
      <c r="A157" s="10">
        <v>155</v>
      </c>
      <c r="B157" s="11" t="s">
        <v>185</v>
      </c>
      <c r="C157" s="10" t="s">
        <v>29</v>
      </c>
      <c r="D157" s="10"/>
      <c r="E157" s="10" t="s">
        <v>40</v>
      </c>
      <c r="F157" s="12">
        <v>1010</v>
      </c>
      <c r="G157" s="12">
        <v>199.6</v>
      </c>
      <c r="H157" s="12">
        <f t="shared" si="4"/>
        <v>201596</v>
      </c>
      <c r="I157" s="10"/>
    </row>
    <row r="158" s="1" customFormat="1" ht="31" customHeight="1" spans="1:9">
      <c r="A158" s="10">
        <v>156</v>
      </c>
      <c r="B158" s="11" t="s">
        <v>186</v>
      </c>
      <c r="C158" s="10" t="s">
        <v>29</v>
      </c>
      <c r="D158" s="10"/>
      <c r="E158" s="10" t="s">
        <v>40</v>
      </c>
      <c r="F158" s="12">
        <v>20.2</v>
      </c>
      <c r="G158" s="12">
        <v>295</v>
      </c>
      <c r="H158" s="12">
        <f t="shared" si="4"/>
        <v>5959</v>
      </c>
      <c r="I158" s="10"/>
    </row>
    <row r="159" s="1" customFormat="1" ht="31" customHeight="1" spans="1:9">
      <c r="A159" s="10">
        <v>157</v>
      </c>
      <c r="B159" s="11" t="s">
        <v>187</v>
      </c>
      <c r="C159" s="10" t="s">
        <v>29</v>
      </c>
      <c r="D159" s="10"/>
      <c r="E159" s="10" t="s">
        <v>40</v>
      </c>
      <c r="F159" s="12">
        <v>404</v>
      </c>
      <c r="G159" s="12">
        <v>210.5</v>
      </c>
      <c r="H159" s="12">
        <f t="shared" si="4"/>
        <v>85042</v>
      </c>
      <c r="I159" s="10"/>
    </row>
    <row r="160" s="1" customFormat="1" ht="31" customHeight="1" spans="1:9">
      <c r="A160" s="10">
        <v>158</v>
      </c>
      <c r="B160" s="11" t="s">
        <v>188</v>
      </c>
      <c r="C160" s="10" t="s">
        <v>29</v>
      </c>
      <c r="D160" s="10"/>
      <c r="E160" s="10" t="s">
        <v>40</v>
      </c>
      <c r="F160" s="12">
        <v>454.5</v>
      </c>
      <c r="G160" s="12">
        <v>100.9</v>
      </c>
      <c r="H160" s="12">
        <f t="shared" si="4"/>
        <v>45859.05</v>
      </c>
      <c r="I160" s="10"/>
    </row>
    <row r="161" s="1" customFormat="1" ht="31" customHeight="1" spans="1:9">
      <c r="A161" s="10">
        <v>159</v>
      </c>
      <c r="B161" s="11" t="s">
        <v>189</v>
      </c>
      <c r="C161" s="10" t="s">
        <v>29</v>
      </c>
      <c r="D161" s="10"/>
      <c r="E161" s="10" t="s">
        <v>40</v>
      </c>
      <c r="F161" s="12">
        <v>757.5</v>
      </c>
      <c r="G161" s="12">
        <v>40.5</v>
      </c>
      <c r="H161" s="12">
        <f t="shared" si="4"/>
        <v>30678.75</v>
      </c>
      <c r="I161" s="10"/>
    </row>
    <row r="162" s="1" customFormat="1" ht="20" customHeight="1" spans="1:9">
      <c r="A162" s="10">
        <v>160</v>
      </c>
      <c r="B162" s="11" t="s">
        <v>190</v>
      </c>
      <c r="C162" s="10" t="s">
        <v>29</v>
      </c>
      <c r="D162" s="10"/>
      <c r="E162" s="10" t="s">
        <v>40</v>
      </c>
      <c r="F162" s="12">
        <v>50.75</v>
      </c>
      <c r="G162" s="12">
        <v>11.57</v>
      </c>
      <c r="H162" s="12">
        <f t="shared" si="4"/>
        <v>587.1775</v>
      </c>
      <c r="I162" s="10"/>
    </row>
    <row r="163" s="1" customFormat="1" ht="20" customHeight="1" spans="1:9">
      <c r="A163" s="10">
        <v>161</v>
      </c>
      <c r="B163" s="11" t="s">
        <v>191</v>
      </c>
      <c r="C163" s="10" t="s">
        <v>29</v>
      </c>
      <c r="D163" s="10"/>
      <c r="E163" s="10" t="s">
        <v>40</v>
      </c>
      <c r="F163" s="12">
        <v>507.5</v>
      </c>
      <c r="G163" s="12">
        <v>6.42</v>
      </c>
      <c r="H163" s="12">
        <f t="shared" si="4"/>
        <v>3258.15</v>
      </c>
      <c r="I163" s="10"/>
    </row>
    <row r="164" s="1" customFormat="1" ht="20" customHeight="1" spans="1:9">
      <c r="A164" s="10">
        <v>162</v>
      </c>
      <c r="B164" s="11" t="s">
        <v>192</v>
      </c>
      <c r="C164" s="10" t="s">
        <v>29</v>
      </c>
      <c r="D164" s="10"/>
      <c r="E164" s="10" t="s">
        <v>40</v>
      </c>
      <c r="F164" s="12">
        <v>355.25</v>
      </c>
      <c r="G164" s="12">
        <v>4.86</v>
      </c>
      <c r="H164" s="12">
        <f t="shared" si="4"/>
        <v>1726.515</v>
      </c>
      <c r="I164" s="10"/>
    </row>
    <row r="165" s="1" customFormat="1" ht="20" customHeight="1" spans="1:9">
      <c r="A165" s="10">
        <v>163</v>
      </c>
      <c r="B165" s="11" t="s">
        <v>193</v>
      </c>
      <c r="C165" s="10" t="s">
        <v>29</v>
      </c>
      <c r="D165" s="10"/>
      <c r="E165" s="10" t="s">
        <v>40</v>
      </c>
      <c r="F165" s="12">
        <v>2030</v>
      </c>
      <c r="G165" s="12">
        <v>3.4</v>
      </c>
      <c r="H165" s="12">
        <f t="shared" si="4"/>
        <v>6902</v>
      </c>
      <c r="I165" s="10"/>
    </row>
    <row r="166" s="1" customFormat="1" ht="20" customHeight="1" spans="1:9">
      <c r="A166" s="10">
        <v>164</v>
      </c>
      <c r="B166" s="11" t="s">
        <v>194</v>
      </c>
      <c r="C166" s="10" t="s">
        <v>29</v>
      </c>
      <c r="D166" s="10"/>
      <c r="E166" s="10" t="s">
        <v>40</v>
      </c>
      <c r="F166" s="12">
        <v>306</v>
      </c>
      <c r="G166" s="12">
        <v>3.2</v>
      </c>
      <c r="H166" s="12">
        <f t="shared" si="4"/>
        <v>979.2</v>
      </c>
      <c r="I166" s="10"/>
    </row>
    <row r="167" s="1" customFormat="1" ht="20" customHeight="1" spans="1:9">
      <c r="A167" s="10">
        <v>165</v>
      </c>
      <c r="B167" s="11" t="s">
        <v>195</v>
      </c>
      <c r="C167" s="10" t="s">
        <v>29</v>
      </c>
      <c r="D167" s="10"/>
      <c r="E167" s="10" t="s">
        <v>40</v>
      </c>
      <c r="F167" s="12">
        <v>90.9</v>
      </c>
      <c r="G167" s="12">
        <v>38</v>
      </c>
      <c r="H167" s="12">
        <f t="shared" si="4"/>
        <v>3454.2</v>
      </c>
      <c r="I167" s="10"/>
    </row>
    <row r="168" s="1" customFormat="1" ht="20" customHeight="1" spans="1:9">
      <c r="A168" s="10">
        <v>166</v>
      </c>
      <c r="B168" s="11" t="s">
        <v>196</v>
      </c>
      <c r="C168" s="10" t="s">
        <v>29</v>
      </c>
      <c r="D168" s="10"/>
      <c r="E168" s="10" t="s">
        <v>173</v>
      </c>
      <c r="F168" s="12">
        <v>2.04</v>
      </c>
      <c r="G168" s="12">
        <v>280</v>
      </c>
      <c r="H168" s="12">
        <f t="shared" si="4"/>
        <v>571.2</v>
      </c>
      <c r="I168" s="10"/>
    </row>
    <row r="169" s="1" customFormat="1" ht="20" customHeight="1" spans="1:9">
      <c r="A169" s="10">
        <v>167</v>
      </c>
      <c r="B169" s="11" t="s">
        <v>197</v>
      </c>
      <c r="C169" s="10" t="s">
        <v>29</v>
      </c>
      <c r="D169" s="10"/>
      <c r="E169" s="10" t="s">
        <v>198</v>
      </c>
      <c r="F169" s="12">
        <v>4</v>
      </c>
      <c r="G169" s="12">
        <v>1700</v>
      </c>
      <c r="H169" s="12">
        <f t="shared" si="4"/>
        <v>6800</v>
      </c>
      <c r="I169" s="10"/>
    </row>
    <row r="170" s="1" customFormat="1" ht="20" customHeight="1" spans="1:9">
      <c r="A170" s="10">
        <v>168</v>
      </c>
      <c r="B170" s="11" t="s">
        <v>199</v>
      </c>
      <c r="C170" s="10" t="s">
        <v>29</v>
      </c>
      <c r="D170" s="10"/>
      <c r="E170" s="10" t="s">
        <v>170</v>
      </c>
      <c r="F170" s="12">
        <v>4</v>
      </c>
      <c r="G170" s="12">
        <v>53.47</v>
      </c>
      <c r="H170" s="12">
        <f t="shared" si="4"/>
        <v>213.88</v>
      </c>
      <c r="I170" s="10"/>
    </row>
    <row r="171" s="1" customFormat="1" ht="20" customHeight="1" spans="1:9">
      <c r="A171" s="10">
        <v>169</v>
      </c>
      <c r="B171" s="11" t="s">
        <v>200</v>
      </c>
      <c r="C171" s="10" t="s">
        <v>201</v>
      </c>
      <c r="D171" s="10"/>
      <c r="E171" s="10" t="s">
        <v>170</v>
      </c>
      <c r="F171" s="12">
        <v>1</v>
      </c>
      <c r="G171" s="12">
        <v>58000</v>
      </c>
      <c r="H171" s="12">
        <f t="shared" si="4"/>
        <v>58000</v>
      </c>
      <c r="I171" s="10"/>
    </row>
    <row r="172" s="1" customFormat="1" ht="30" customHeight="1" spans="1:9">
      <c r="A172" s="10">
        <v>170</v>
      </c>
      <c r="B172" s="11" t="s">
        <v>202</v>
      </c>
      <c r="C172" s="10" t="s">
        <v>203</v>
      </c>
      <c r="D172" s="10"/>
      <c r="E172" s="10" t="s">
        <v>170</v>
      </c>
      <c r="F172" s="12">
        <v>2</v>
      </c>
      <c r="G172" s="12">
        <v>2150</v>
      </c>
      <c r="H172" s="12">
        <f t="shared" si="4"/>
        <v>4300</v>
      </c>
      <c r="I172" s="10"/>
    </row>
    <row r="173" s="1" customFormat="1" ht="30" customHeight="1" spans="1:9">
      <c r="A173" s="10">
        <v>171</v>
      </c>
      <c r="B173" s="11" t="s">
        <v>204</v>
      </c>
      <c r="C173" s="10" t="s">
        <v>203</v>
      </c>
      <c r="D173" s="10"/>
      <c r="E173" s="10" t="s">
        <v>170</v>
      </c>
      <c r="F173" s="12">
        <v>2</v>
      </c>
      <c r="G173" s="12">
        <v>2150</v>
      </c>
      <c r="H173" s="12">
        <f t="shared" si="4"/>
        <v>4300</v>
      </c>
      <c r="I173" s="10"/>
    </row>
    <row r="174" s="1" customFormat="1" ht="30" customHeight="1" spans="1:9">
      <c r="A174" s="10">
        <v>172</v>
      </c>
      <c r="B174" s="11" t="s">
        <v>205</v>
      </c>
      <c r="C174" s="10" t="s">
        <v>29</v>
      </c>
      <c r="D174" s="10"/>
      <c r="E174" s="10" t="s">
        <v>170</v>
      </c>
      <c r="F174" s="12">
        <v>1</v>
      </c>
      <c r="G174" s="12">
        <v>88000</v>
      </c>
      <c r="H174" s="12">
        <f t="shared" si="4"/>
        <v>88000</v>
      </c>
      <c r="I174" s="10"/>
    </row>
    <row r="175" s="1" customFormat="1" ht="20" customHeight="1" spans="1:9">
      <c r="A175" s="10">
        <v>173</v>
      </c>
      <c r="B175" s="11" t="s">
        <v>206</v>
      </c>
      <c r="C175" s="10" t="s">
        <v>150</v>
      </c>
      <c r="D175" s="10"/>
      <c r="E175" s="10" t="s">
        <v>170</v>
      </c>
      <c r="F175" s="12">
        <v>1</v>
      </c>
      <c r="G175" s="12">
        <v>6500</v>
      </c>
      <c r="H175" s="12">
        <f t="shared" si="4"/>
        <v>6500</v>
      </c>
      <c r="I175" s="10"/>
    </row>
    <row r="176" s="1" customFormat="1" ht="20" customHeight="1" spans="1:9">
      <c r="A176" s="10">
        <v>174</v>
      </c>
      <c r="B176" s="11" t="s">
        <v>207</v>
      </c>
      <c r="C176" s="10" t="s">
        <v>29</v>
      </c>
      <c r="D176" s="10"/>
      <c r="E176" s="10" t="s">
        <v>170</v>
      </c>
      <c r="F176" s="12">
        <v>1</v>
      </c>
      <c r="G176" s="12">
        <v>14800</v>
      </c>
      <c r="H176" s="12">
        <f t="shared" si="4"/>
        <v>14800</v>
      </c>
      <c r="I176" s="10"/>
    </row>
    <row r="177" s="1" customFormat="1" ht="20" customHeight="1" spans="1:9">
      <c r="A177" s="10">
        <v>175</v>
      </c>
      <c r="B177" s="11" t="s">
        <v>208</v>
      </c>
      <c r="C177" s="10" t="s">
        <v>203</v>
      </c>
      <c r="D177" s="10"/>
      <c r="E177" s="10" t="s">
        <v>170</v>
      </c>
      <c r="F177" s="12">
        <v>15</v>
      </c>
      <c r="G177" s="12">
        <v>2100</v>
      </c>
      <c r="H177" s="12">
        <f t="shared" si="4"/>
        <v>31500</v>
      </c>
      <c r="I177" s="10"/>
    </row>
    <row r="178" s="1" customFormat="1" ht="31" customHeight="1" spans="1:9">
      <c r="A178" s="10">
        <v>176</v>
      </c>
      <c r="B178" s="11" t="s">
        <v>209</v>
      </c>
      <c r="C178" s="10" t="s">
        <v>29</v>
      </c>
      <c r="D178" s="10"/>
      <c r="E178" s="10" t="s">
        <v>210</v>
      </c>
      <c r="F178" s="12">
        <v>1</v>
      </c>
      <c r="G178" s="12">
        <v>35000</v>
      </c>
      <c r="H178" s="12">
        <f t="shared" si="4"/>
        <v>35000</v>
      </c>
      <c r="I178" s="10"/>
    </row>
    <row r="179" s="1" customFormat="1" ht="31" customHeight="1" spans="1:9">
      <c r="A179" s="10">
        <v>177</v>
      </c>
      <c r="B179" s="11" t="s">
        <v>211</v>
      </c>
      <c r="C179" s="10" t="s">
        <v>29</v>
      </c>
      <c r="D179" s="10"/>
      <c r="E179" s="10" t="s">
        <v>170</v>
      </c>
      <c r="F179" s="12">
        <v>1</v>
      </c>
      <c r="G179" s="12">
        <v>6000</v>
      </c>
      <c r="H179" s="12">
        <f t="shared" si="4"/>
        <v>6000</v>
      </c>
      <c r="I179" s="10"/>
    </row>
    <row r="180" s="1" customFormat="1" ht="31" customHeight="1" spans="1:9">
      <c r="A180" s="10">
        <v>178</v>
      </c>
      <c r="B180" s="11" t="s">
        <v>212</v>
      </c>
      <c r="C180" s="10" t="s">
        <v>29</v>
      </c>
      <c r="D180" s="10"/>
      <c r="E180" s="10" t="s">
        <v>63</v>
      </c>
      <c r="F180" s="12">
        <v>4</v>
      </c>
      <c r="G180" s="12">
        <v>480</v>
      </c>
      <c r="H180" s="12">
        <f t="shared" si="4"/>
        <v>1920</v>
      </c>
      <c r="I180" s="10"/>
    </row>
    <row r="181" s="1" customFormat="1" ht="20" customHeight="1" spans="1:9">
      <c r="A181" s="10">
        <v>179</v>
      </c>
      <c r="B181" s="11" t="s">
        <v>213</v>
      </c>
      <c r="C181" s="10" t="s">
        <v>29</v>
      </c>
      <c r="D181" s="10"/>
      <c r="E181" s="10" t="s">
        <v>170</v>
      </c>
      <c r="F181" s="12">
        <v>1</v>
      </c>
      <c r="G181" s="12">
        <v>7000</v>
      </c>
      <c r="H181" s="12">
        <f t="shared" si="4"/>
        <v>7000</v>
      </c>
      <c r="I181" s="10"/>
    </row>
    <row r="182" s="1" customFormat="1" ht="55" customHeight="1" spans="1:9">
      <c r="A182" s="10">
        <v>180</v>
      </c>
      <c r="B182" s="11" t="s">
        <v>214</v>
      </c>
      <c r="C182" s="10" t="s">
        <v>29</v>
      </c>
      <c r="D182" s="10"/>
      <c r="E182" s="10" t="s">
        <v>173</v>
      </c>
      <c r="F182" s="12">
        <v>1</v>
      </c>
      <c r="G182" s="12">
        <v>5000</v>
      </c>
      <c r="H182" s="12">
        <f t="shared" si="4"/>
        <v>5000</v>
      </c>
      <c r="I182" s="10"/>
    </row>
    <row r="183" s="1" customFormat="1" ht="29" customHeight="1" spans="1:9">
      <c r="A183" s="10">
        <v>181</v>
      </c>
      <c r="B183" s="11" t="s">
        <v>215</v>
      </c>
      <c r="C183" s="10" t="s">
        <v>29</v>
      </c>
      <c r="D183" s="10"/>
      <c r="E183" s="10" t="s">
        <v>173</v>
      </c>
      <c r="F183" s="12">
        <v>5</v>
      </c>
      <c r="G183" s="12">
        <v>80</v>
      </c>
      <c r="H183" s="12">
        <f t="shared" si="4"/>
        <v>400</v>
      </c>
      <c r="I183" s="10"/>
    </row>
    <row r="184" s="1" customFormat="1" ht="29" customHeight="1" spans="1:9">
      <c r="A184" s="10">
        <v>182</v>
      </c>
      <c r="B184" s="11" t="s">
        <v>215</v>
      </c>
      <c r="C184" s="10" t="s">
        <v>29</v>
      </c>
      <c r="D184" s="10"/>
      <c r="E184" s="10" t="s">
        <v>173</v>
      </c>
      <c r="F184" s="12">
        <v>7</v>
      </c>
      <c r="G184" s="12">
        <v>80</v>
      </c>
      <c r="H184" s="12">
        <f t="shared" si="4"/>
        <v>560</v>
      </c>
      <c r="I184" s="10"/>
    </row>
    <row r="185" s="1" customFormat="1" ht="20" customHeight="1" spans="1:9">
      <c r="A185" s="10">
        <v>183</v>
      </c>
      <c r="B185" s="11" t="s">
        <v>216</v>
      </c>
      <c r="C185" s="10" t="s">
        <v>29</v>
      </c>
      <c r="D185" s="10"/>
      <c r="E185" s="10" t="s">
        <v>173</v>
      </c>
      <c r="F185" s="12">
        <v>81</v>
      </c>
      <c r="G185" s="12">
        <v>19</v>
      </c>
      <c r="H185" s="12">
        <f t="shared" ref="H185:H214" si="5">F185*G185</f>
        <v>1539</v>
      </c>
      <c r="I185" s="10"/>
    </row>
    <row r="186" s="1" customFormat="1" ht="20" customHeight="1" spans="1:9">
      <c r="A186" s="10">
        <v>184</v>
      </c>
      <c r="B186" s="11" t="s">
        <v>217</v>
      </c>
      <c r="C186" s="10" t="s">
        <v>29</v>
      </c>
      <c r="D186" s="10"/>
      <c r="E186" s="10" t="s">
        <v>170</v>
      </c>
      <c r="F186" s="12">
        <v>1</v>
      </c>
      <c r="G186" s="12">
        <v>3300</v>
      </c>
      <c r="H186" s="12">
        <f t="shared" si="5"/>
        <v>3300</v>
      </c>
      <c r="I186" s="10"/>
    </row>
    <row r="187" s="1" customFormat="1" ht="20" customHeight="1" spans="1:9">
      <c r="A187" s="10">
        <v>185</v>
      </c>
      <c r="B187" s="11" t="s">
        <v>218</v>
      </c>
      <c r="C187" s="10" t="s">
        <v>29</v>
      </c>
      <c r="D187" s="10"/>
      <c r="E187" s="10" t="s">
        <v>173</v>
      </c>
      <c r="F187" s="12">
        <v>4</v>
      </c>
      <c r="G187" s="12">
        <v>3000</v>
      </c>
      <c r="H187" s="12">
        <f t="shared" si="5"/>
        <v>12000</v>
      </c>
      <c r="I187" s="10"/>
    </row>
    <row r="188" s="1" customFormat="1" ht="20" customHeight="1" spans="1:9">
      <c r="A188" s="10">
        <v>186</v>
      </c>
      <c r="B188" s="11" t="s">
        <v>219</v>
      </c>
      <c r="C188" s="10" t="s">
        <v>220</v>
      </c>
      <c r="D188" s="10"/>
      <c r="E188" s="10" t="s">
        <v>63</v>
      </c>
      <c r="F188" s="12">
        <v>4</v>
      </c>
      <c r="G188" s="12">
        <v>10</v>
      </c>
      <c r="H188" s="12">
        <f t="shared" si="5"/>
        <v>40</v>
      </c>
      <c r="I188" s="10"/>
    </row>
    <row r="189" s="1" customFormat="1" ht="20" customHeight="1" spans="1:9">
      <c r="A189" s="10">
        <v>187</v>
      </c>
      <c r="B189" s="11" t="s">
        <v>221</v>
      </c>
      <c r="C189" s="10" t="s">
        <v>29</v>
      </c>
      <c r="D189" s="10"/>
      <c r="E189" s="10" t="s">
        <v>222</v>
      </c>
      <c r="F189" s="12">
        <v>2</v>
      </c>
      <c r="G189" s="12">
        <v>20</v>
      </c>
      <c r="H189" s="12">
        <f t="shared" si="5"/>
        <v>40</v>
      </c>
      <c r="I189" s="10"/>
    </row>
    <row r="190" s="1" customFormat="1" ht="31" customHeight="1" spans="1:9">
      <c r="A190" s="10">
        <v>188</v>
      </c>
      <c r="B190" s="11" t="s">
        <v>223</v>
      </c>
      <c r="C190" s="10" t="s">
        <v>224</v>
      </c>
      <c r="D190" s="10"/>
      <c r="E190" s="10" t="s">
        <v>170</v>
      </c>
      <c r="F190" s="12">
        <v>3</v>
      </c>
      <c r="G190" s="12">
        <v>6800</v>
      </c>
      <c r="H190" s="12">
        <f t="shared" si="5"/>
        <v>20400</v>
      </c>
      <c r="I190" s="10"/>
    </row>
    <row r="191" s="1" customFormat="1" ht="20" customHeight="1" spans="1:9">
      <c r="A191" s="10">
        <v>189</v>
      </c>
      <c r="B191" s="11" t="s">
        <v>225</v>
      </c>
      <c r="C191" s="10" t="s">
        <v>29</v>
      </c>
      <c r="D191" s="10"/>
      <c r="E191" s="10" t="s">
        <v>170</v>
      </c>
      <c r="F191" s="12">
        <v>1</v>
      </c>
      <c r="G191" s="12">
        <v>1500</v>
      </c>
      <c r="H191" s="12">
        <f t="shared" si="5"/>
        <v>1500</v>
      </c>
      <c r="I191" s="10"/>
    </row>
    <row r="192" s="1" customFormat="1" ht="20" customHeight="1" spans="1:9">
      <c r="A192" s="10">
        <v>190</v>
      </c>
      <c r="B192" s="11" t="s">
        <v>226</v>
      </c>
      <c r="C192" s="10" t="s">
        <v>29</v>
      </c>
      <c r="D192" s="10"/>
      <c r="E192" s="10" t="s">
        <v>170</v>
      </c>
      <c r="F192" s="12">
        <v>1</v>
      </c>
      <c r="G192" s="12">
        <v>13800</v>
      </c>
      <c r="H192" s="12">
        <f t="shared" si="5"/>
        <v>13800</v>
      </c>
      <c r="I192" s="10"/>
    </row>
    <row r="193" s="1" customFormat="1" ht="20" customHeight="1" spans="1:9">
      <c r="A193" s="10">
        <v>191</v>
      </c>
      <c r="B193" s="11" t="s">
        <v>227</v>
      </c>
      <c r="C193" s="10" t="s">
        <v>29</v>
      </c>
      <c r="D193" s="10"/>
      <c r="E193" s="10" t="s">
        <v>170</v>
      </c>
      <c r="F193" s="12">
        <v>1</v>
      </c>
      <c r="G193" s="12">
        <v>16250</v>
      </c>
      <c r="H193" s="12">
        <f t="shared" si="5"/>
        <v>16250</v>
      </c>
      <c r="I193" s="10"/>
    </row>
    <row r="194" s="1" customFormat="1" ht="20" customHeight="1" spans="1:9">
      <c r="A194" s="10">
        <v>192</v>
      </c>
      <c r="B194" s="11" t="s">
        <v>228</v>
      </c>
      <c r="C194" s="10" t="s">
        <v>29</v>
      </c>
      <c r="D194" s="10"/>
      <c r="E194" s="10" t="s">
        <v>170</v>
      </c>
      <c r="F194" s="12">
        <v>2</v>
      </c>
      <c r="G194" s="12">
        <v>7200</v>
      </c>
      <c r="H194" s="12">
        <f t="shared" si="5"/>
        <v>14400</v>
      </c>
      <c r="I194" s="10"/>
    </row>
    <row r="195" s="1" customFormat="1" ht="32" customHeight="1" spans="1:9">
      <c r="A195" s="10">
        <v>193</v>
      </c>
      <c r="B195" s="11" t="s">
        <v>229</v>
      </c>
      <c r="C195" s="10" t="s">
        <v>230</v>
      </c>
      <c r="D195" s="10"/>
      <c r="E195" s="10" t="s">
        <v>170</v>
      </c>
      <c r="F195" s="12">
        <v>3</v>
      </c>
      <c r="G195" s="12">
        <v>15200</v>
      </c>
      <c r="H195" s="12">
        <f t="shared" si="5"/>
        <v>45600</v>
      </c>
      <c r="I195" s="10"/>
    </row>
    <row r="196" s="1" customFormat="1" ht="20" customHeight="1" spans="1:9">
      <c r="A196" s="10">
        <v>194</v>
      </c>
      <c r="B196" s="11" t="s">
        <v>231</v>
      </c>
      <c r="C196" s="10" t="s">
        <v>29</v>
      </c>
      <c r="D196" s="10"/>
      <c r="E196" s="10" t="s">
        <v>170</v>
      </c>
      <c r="F196" s="12">
        <v>1</v>
      </c>
      <c r="G196" s="12">
        <v>1200</v>
      </c>
      <c r="H196" s="12">
        <f t="shared" si="5"/>
        <v>1200</v>
      </c>
      <c r="I196" s="10"/>
    </row>
    <row r="197" s="1" customFormat="1" ht="31" customHeight="1" spans="1:9">
      <c r="A197" s="10">
        <v>195</v>
      </c>
      <c r="B197" s="11" t="s">
        <v>232</v>
      </c>
      <c r="C197" s="10" t="s">
        <v>29</v>
      </c>
      <c r="D197" s="10"/>
      <c r="E197" s="10" t="s">
        <v>63</v>
      </c>
      <c r="F197" s="12">
        <v>8</v>
      </c>
      <c r="G197" s="12">
        <v>520</v>
      </c>
      <c r="H197" s="12">
        <f t="shared" si="5"/>
        <v>4160</v>
      </c>
      <c r="I197" s="10"/>
    </row>
    <row r="198" s="1" customFormat="1" ht="44" customHeight="1" spans="1:9">
      <c r="A198" s="10">
        <v>196</v>
      </c>
      <c r="B198" s="11" t="s">
        <v>233</v>
      </c>
      <c r="C198" s="10" t="s">
        <v>234</v>
      </c>
      <c r="D198" s="10"/>
      <c r="E198" s="10" t="s">
        <v>170</v>
      </c>
      <c r="F198" s="12">
        <v>6</v>
      </c>
      <c r="G198" s="12">
        <v>2600</v>
      </c>
      <c r="H198" s="12">
        <f t="shared" si="5"/>
        <v>15600</v>
      </c>
      <c r="I198" s="10"/>
    </row>
    <row r="199" s="1" customFormat="1" ht="29" customHeight="1" spans="1:9">
      <c r="A199" s="10">
        <v>197</v>
      </c>
      <c r="B199" s="11" t="s">
        <v>235</v>
      </c>
      <c r="C199" s="10" t="s">
        <v>236</v>
      </c>
      <c r="D199" s="10"/>
      <c r="E199" s="10" t="s">
        <v>170</v>
      </c>
      <c r="F199" s="12">
        <v>4</v>
      </c>
      <c r="G199" s="12">
        <v>2600</v>
      </c>
      <c r="H199" s="12">
        <f t="shared" si="5"/>
        <v>10400</v>
      </c>
      <c r="I199" s="10"/>
    </row>
    <row r="200" s="1" customFormat="1" ht="20" customHeight="1" spans="1:9">
      <c r="A200" s="10">
        <v>198</v>
      </c>
      <c r="B200" s="11" t="s">
        <v>237</v>
      </c>
      <c r="C200" s="10" t="s">
        <v>29</v>
      </c>
      <c r="D200" s="10"/>
      <c r="E200" s="10" t="s">
        <v>173</v>
      </c>
      <c r="F200" s="12">
        <v>4</v>
      </c>
      <c r="G200" s="12">
        <v>200</v>
      </c>
      <c r="H200" s="12">
        <f t="shared" si="5"/>
        <v>800</v>
      </c>
      <c r="I200" s="10"/>
    </row>
    <row r="201" s="1" customFormat="1" ht="20" customHeight="1" spans="1:9">
      <c r="A201" s="10">
        <v>199</v>
      </c>
      <c r="B201" s="11" t="s">
        <v>238</v>
      </c>
      <c r="C201" s="10" t="s">
        <v>201</v>
      </c>
      <c r="D201" s="10"/>
      <c r="E201" s="10" t="s">
        <v>170</v>
      </c>
      <c r="F201" s="12">
        <v>1</v>
      </c>
      <c r="G201" s="12">
        <v>7500</v>
      </c>
      <c r="H201" s="12">
        <f t="shared" si="5"/>
        <v>7500</v>
      </c>
      <c r="I201" s="10"/>
    </row>
    <row r="202" ht="31" customHeight="1" spans="1:9">
      <c r="A202" s="10">
        <v>200</v>
      </c>
      <c r="B202" s="11" t="s">
        <v>239</v>
      </c>
      <c r="C202" s="10"/>
      <c r="D202" s="10"/>
      <c r="E202" s="10" t="s">
        <v>240</v>
      </c>
      <c r="F202" s="12">
        <v>74</v>
      </c>
      <c r="G202" s="12">
        <v>495.58</v>
      </c>
      <c r="H202" s="12">
        <f t="shared" si="5"/>
        <v>36672.92</v>
      </c>
      <c r="I202" s="10" t="s">
        <v>241</v>
      </c>
    </row>
    <row r="203" ht="20" customHeight="1" spans="1:9">
      <c r="A203" s="10">
        <v>201</v>
      </c>
      <c r="B203" s="11" t="s">
        <v>242</v>
      </c>
      <c r="C203" s="10" t="s">
        <v>243</v>
      </c>
      <c r="D203" s="10"/>
      <c r="E203" s="10" t="s">
        <v>173</v>
      </c>
      <c r="F203" s="12">
        <v>2</v>
      </c>
      <c r="G203" s="12">
        <v>5400</v>
      </c>
      <c r="H203" s="12">
        <f t="shared" si="5"/>
        <v>10800</v>
      </c>
      <c r="I203" s="10" t="s">
        <v>241</v>
      </c>
    </row>
    <row r="204" ht="20" customHeight="1" spans="1:9">
      <c r="A204" s="10">
        <v>202</v>
      </c>
      <c r="B204" s="11" t="s">
        <v>242</v>
      </c>
      <c r="C204" s="10" t="s">
        <v>244</v>
      </c>
      <c r="D204" s="10"/>
      <c r="E204" s="10" t="s">
        <v>173</v>
      </c>
      <c r="F204" s="12">
        <v>3</v>
      </c>
      <c r="G204" s="12">
        <v>7700</v>
      </c>
      <c r="H204" s="12">
        <f t="shared" si="5"/>
        <v>23100</v>
      </c>
      <c r="I204" s="10" t="s">
        <v>241</v>
      </c>
    </row>
    <row r="205" s="1" customFormat="1" ht="43" customHeight="1" spans="1:9">
      <c r="A205" s="10">
        <v>203</v>
      </c>
      <c r="B205" s="11" t="s">
        <v>245</v>
      </c>
      <c r="C205" s="10"/>
      <c r="D205" s="10"/>
      <c r="E205" s="10" t="s">
        <v>173</v>
      </c>
      <c r="F205" s="12">
        <v>2</v>
      </c>
      <c r="G205" s="12">
        <v>1300</v>
      </c>
      <c r="H205" s="12">
        <f t="shared" si="5"/>
        <v>2600</v>
      </c>
      <c r="I205" s="10"/>
    </row>
    <row r="206" ht="43" customHeight="1" spans="1:9">
      <c r="A206" s="10">
        <v>204</v>
      </c>
      <c r="B206" s="11" t="s">
        <v>246</v>
      </c>
      <c r="C206" s="10"/>
      <c r="D206" s="10"/>
      <c r="E206" s="10" t="s">
        <v>173</v>
      </c>
      <c r="F206" s="12">
        <v>2</v>
      </c>
      <c r="G206" s="12">
        <v>500</v>
      </c>
      <c r="H206" s="12">
        <f t="shared" si="5"/>
        <v>1000</v>
      </c>
      <c r="I206" s="10" t="s">
        <v>241</v>
      </c>
    </row>
    <row r="207" ht="43" customHeight="1" spans="1:9">
      <c r="A207" s="10">
        <v>205</v>
      </c>
      <c r="B207" s="11" t="s">
        <v>247</v>
      </c>
      <c r="C207" s="10" t="s">
        <v>27</v>
      </c>
      <c r="D207" s="10"/>
      <c r="E207" s="10" t="s">
        <v>173</v>
      </c>
      <c r="F207" s="12">
        <v>2</v>
      </c>
      <c r="G207" s="12">
        <v>2056.6</v>
      </c>
      <c r="H207" s="12">
        <f t="shared" si="5"/>
        <v>4113.2</v>
      </c>
      <c r="I207" s="10" t="s">
        <v>241</v>
      </c>
    </row>
    <row r="208" ht="43" customHeight="1" spans="1:9">
      <c r="A208" s="10">
        <v>206</v>
      </c>
      <c r="B208" s="11" t="s">
        <v>248</v>
      </c>
      <c r="C208" s="10" t="s">
        <v>27</v>
      </c>
      <c r="D208" s="10"/>
      <c r="E208" s="10" t="s">
        <v>173</v>
      </c>
      <c r="F208" s="12">
        <v>4</v>
      </c>
      <c r="G208" s="12">
        <v>1200</v>
      </c>
      <c r="H208" s="12">
        <f t="shared" si="5"/>
        <v>4800</v>
      </c>
      <c r="I208" s="10" t="s">
        <v>241</v>
      </c>
    </row>
    <row r="209" s="1" customFormat="1" ht="31" customHeight="1" spans="1:9">
      <c r="A209" s="10">
        <v>207</v>
      </c>
      <c r="B209" s="11" t="s">
        <v>249</v>
      </c>
      <c r="C209" s="10" t="s">
        <v>250</v>
      </c>
      <c r="D209" s="10"/>
      <c r="E209" s="10" t="s">
        <v>19</v>
      </c>
      <c r="F209" s="12">
        <v>64</v>
      </c>
      <c r="G209" s="12">
        <v>500</v>
      </c>
      <c r="H209" s="12">
        <f t="shared" si="5"/>
        <v>32000</v>
      </c>
      <c r="I209" s="10"/>
    </row>
    <row r="210" s="1" customFormat="1" ht="31" customHeight="1" spans="1:9">
      <c r="A210" s="10">
        <v>208</v>
      </c>
      <c r="B210" s="11" t="s">
        <v>251</v>
      </c>
      <c r="C210" s="10" t="s">
        <v>250</v>
      </c>
      <c r="D210" s="10"/>
      <c r="E210" s="10" t="s">
        <v>19</v>
      </c>
      <c r="F210" s="12">
        <v>8</v>
      </c>
      <c r="G210" s="12">
        <v>300</v>
      </c>
      <c r="H210" s="12">
        <f t="shared" si="5"/>
        <v>2400</v>
      </c>
      <c r="I210" s="10"/>
    </row>
    <row r="211" ht="20" customHeight="1" spans="1:9">
      <c r="A211" s="10">
        <v>209</v>
      </c>
      <c r="B211" s="11" t="s">
        <v>252</v>
      </c>
      <c r="C211" s="10" t="s">
        <v>29</v>
      </c>
      <c r="D211" s="10"/>
      <c r="E211" s="10" t="s">
        <v>63</v>
      </c>
      <c r="F211" s="12">
        <v>1</v>
      </c>
      <c r="G211" s="12">
        <v>6700</v>
      </c>
      <c r="H211" s="12">
        <f t="shared" si="5"/>
        <v>6700</v>
      </c>
      <c r="I211" s="10" t="s">
        <v>241</v>
      </c>
    </row>
    <row r="212" ht="73" customHeight="1" spans="1:9">
      <c r="A212" s="10" t="s">
        <v>253</v>
      </c>
      <c r="B212" s="10"/>
      <c r="C212" s="10" t="s">
        <v>254</v>
      </c>
      <c r="D212" s="10"/>
      <c r="E212" s="10"/>
      <c r="F212" s="12"/>
      <c r="G212" s="12"/>
      <c r="H212" s="12">
        <f>SUM(H2:H211)</f>
        <v>5898117.3215</v>
      </c>
      <c r="I212" s="11"/>
    </row>
  </sheetData>
  <autoFilter ref="A1:I212">
    <extLst/>
  </autoFilter>
  <mergeCells count="3">
    <mergeCell ref="A1:I1"/>
    <mergeCell ref="A212:B212"/>
    <mergeCell ref="C212:G212"/>
  </mergeCells>
  <pageMargins left="0.472222222222222" right="0.236111111111111" top="0.66875" bottom="0.550694444444444" header="0.708333333333333" footer="0.550694444444444"/>
  <pageSetup paperSize="9" scale="98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思思</cp:lastModifiedBy>
  <dcterms:created xsi:type="dcterms:W3CDTF">2022-06-02T08:05:00Z</dcterms:created>
  <dcterms:modified xsi:type="dcterms:W3CDTF">2023-01-03T09:23:41Z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2B9BA1054B064ADA84197B95DFBAF2D5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